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fileSharing readOnlyRecommended="1" userName="Lou Garcia" algorithmName="SHA-512" hashValue="PZJcj+RGddvnjPs1DtNa9+khAMlJ/D93L9T2JhcEpqiUMJSX0dUsMxAMUEHfDmNUrL1FnSXaP0dymVYbpVbQsw==" saltValue="yMEKzam/HKaur9eYvP99eA==" spinCount="100000"/>
  <workbookPr/>
  <mc:AlternateContent xmlns:mc="http://schemas.openxmlformats.org/markup-compatibility/2006">
    <mc:Choice Requires="x15">
      <x15ac:absPath xmlns:x15ac="http://schemas.microsoft.com/office/spreadsheetml/2010/11/ac" url="C:\Users\louga\OneDrive\Desktop\SAMPLE\"/>
    </mc:Choice>
  </mc:AlternateContent>
  <xr:revisionPtr revIDLastSave="0" documentId="8_{A1152898-A058-4277-A521-ABE4FC5BB714}" xr6:coauthVersionLast="47" xr6:coauthVersionMax="47" xr10:uidLastSave="{00000000-0000-0000-0000-000000000000}"/>
  <bookViews>
    <workbookView xWindow="-20520" yWindow="-120" windowWidth="20640" windowHeight="11160" xr2:uid="{00000000-000D-0000-FFFF-FFFF00000000}"/>
  </bookViews>
  <sheets>
    <sheet name="OctSheet-STI" sheetId="1" r:id="rId1"/>
    <sheet name="OctSheet-Leq" sheetId="2" r:id="rId2"/>
    <sheet name="Formatted RTA for comparison" sheetId="3" r:id="rId3"/>
    <sheet name="Level 1 RTA RAW" sheetId="4" r:id="rId4"/>
    <sheet name="Level 4 RTA RAW" sheetId="5" r:id="rId5"/>
    <sheet name="Level 6 RTA RAW" sheetId="6" r:id="rId6"/>
    <sheet name="Level 1 STI RAW" sheetId="7" r:id="rId7"/>
    <sheet name="Level 4 STI RAW" sheetId="8" r:id="rId8"/>
    <sheet name="Level 6 STI RAW" sheetId="9" r:id="rId9"/>
  </sheets>
  <definedNames>
    <definedName name="strtFooter" localSheetId="1">'OctSheet-Leq'!#REF!</definedName>
    <definedName name="strtFooter" localSheetId="0">'OctSheet-STI'!$B$84:$P$84</definedName>
    <definedName name="strtZone1FirstRow" localSheetId="1">'OctSheet-Leq'!$B$11:$P$11</definedName>
    <definedName name="strtZone1FirstRow" localSheetId="0">'OctSheet-STI'!$B$11:$P$11</definedName>
    <definedName name="strtZone1LastRow" localSheetId="1">'OctSheet-Leq'!#REF!</definedName>
    <definedName name="strtZone1LastRow" localSheetId="0">'OctSheet-STI'!$B$84:$P$84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3" l="1"/>
  <c r="R4" i="3" s="1"/>
  <c r="Q5" i="3"/>
  <c r="P5" i="3" s="1"/>
  <c r="Q6" i="3"/>
  <c r="Q7" i="3"/>
  <c r="Q8" i="3"/>
  <c r="P8" i="3" s="1"/>
  <c r="Q9" i="3"/>
  <c r="P9" i="3" s="1"/>
  <c r="Q10" i="3"/>
  <c r="Q11" i="3"/>
  <c r="Q12" i="3"/>
  <c r="P12" i="3" s="1"/>
  <c r="Q13" i="3"/>
  <c r="P13" i="3" s="1"/>
  <c r="Q14" i="3"/>
  <c r="Q15" i="3"/>
  <c r="Q16" i="3"/>
  <c r="P16" i="3" s="1"/>
  <c r="Q17" i="3"/>
  <c r="P17" i="3" s="1"/>
  <c r="Q18" i="3"/>
  <c r="P18" i="3" s="1"/>
  <c r="Q19" i="3"/>
  <c r="Q20" i="3"/>
  <c r="R20" i="3" s="1"/>
  <c r="Q21" i="3"/>
  <c r="Q22" i="3"/>
  <c r="Q23" i="3"/>
  <c r="R23" i="3" s="1"/>
  <c r="Q24" i="3"/>
  <c r="Q25" i="3"/>
  <c r="P25" i="3" s="1"/>
  <c r="Q26" i="3"/>
  <c r="P26" i="3" s="1"/>
  <c r="Q27" i="3"/>
  <c r="Q28" i="3"/>
  <c r="P28" i="3" s="1"/>
  <c r="Q29" i="3"/>
  <c r="P29" i="3" s="1"/>
  <c r="Q30" i="3"/>
  <c r="Q31" i="3"/>
  <c r="Q32" i="3"/>
  <c r="P32" i="3" s="1"/>
  <c r="Q33" i="3"/>
  <c r="P33" i="3" s="1"/>
  <c r="Q34" i="3"/>
  <c r="P34" i="3" s="1"/>
  <c r="Q35" i="3"/>
  <c r="Q36" i="3"/>
  <c r="R36" i="3" s="1"/>
  <c r="Q37" i="3"/>
  <c r="R37" i="3" s="1"/>
  <c r="Q38" i="3"/>
  <c r="Q39" i="3"/>
  <c r="Q40" i="3"/>
  <c r="R40" i="3" s="1"/>
  <c r="Q41" i="3"/>
  <c r="P41" i="3" s="1"/>
  <c r="Q42" i="3"/>
  <c r="R42" i="3" s="1"/>
  <c r="Q43" i="3"/>
  <c r="Q44" i="3"/>
  <c r="P44" i="3" s="1"/>
  <c r="Q45" i="3"/>
  <c r="P45" i="3" s="1"/>
  <c r="Q46" i="3"/>
  <c r="Q47" i="3"/>
  <c r="Q48" i="3"/>
  <c r="P48" i="3" s="1"/>
  <c r="Q49" i="3"/>
  <c r="P49" i="3" s="1"/>
  <c r="Q50" i="3"/>
  <c r="P50" i="3" s="1"/>
  <c r="Q51" i="3"/>
  <c r="R10" i="3"/>
  <c r="P11" i="3"/>
  <c r="P19" i="3"/>
  <c r="P24" i="3"/>
  <c r="R27" i="3"/>
  <c r="R29" i="3"/>
  <c r="P35" i="3"/>
  <c r="P43" i="3"/>
  <c r="P6" i="3"/>
  <c r="R7" i="3"/>
  <c r="R14" i="3"/>
  <c r="R15" i="3"/>
  <c r="R18" i="3"/>
  <c r="P21" i="3"/>
  <c r="P22" i="3"/>
  <c r="R24" i="3"/>
  <c r="R25" i="3"/>
  <c r="P27" i="3"/>
  <c r="P30" i="3"/>
  <c r="R31" i="3"/>
  <c r="R32" i="3"/>
  <c r="P37" i="3"/>
  <c r="P38" i="3"/>
  <c r="R39" i="3"/>
  <c r="P40" i="3"/>
  <c r="R41" i="3"/>
  <c r="P46" i="3"/>
  <c r="R47" i="3"/>
  <c r="P51" i="3"/>
  <c r="R51" i="3"/>
  <c r="G14" i="2"/>
  <c r="P42" i="3" l="1"/>
  <c r="R50" i="3"/>
  <c r="R16" i="3"/>
  <c r="R48" i="3"/>
  <c r="R26" i="3"/>
  <c r="R49" i="3"/>
  <c r="R9" i="3"/>
  <c r="P20" i="3"/>
  <c r="P36" i="3"/>
  <c r="R44" i="3"/>
  <c r="R35" i="3"/>
  <c r="R43" i="3"/>
  <c r="P4" i="3"/>
  <c r="T4" i="3" s="1"/>
  <c r="R34" i="3"/>
  <c r="R21" i="3"/>
  <c r="R17" i="3"/>
  <c r="R12" i="3"/>
  <c r="R8" i="3"/>
  <c r="P10" i="3"/>
  <c r="R46" i="3"/>
  <c r="P14" i="3"/>
  <c r="R45" i="3"/>
  <c r="R33" i="3"/>
  <c r="R28" i="3"/>
  <c r="P31" i="3"/>
  <c r="R38" i="3"/>
  <c r="R30" i="3"/>
  <c r="R22" i="3"/>
  <c r="R6" i="3"/>
  <c r="R19" i="3"/>
  <c r="R11" i="3"/>
  <c r="P7" i="3"/>
  <c r="P15" i="3"/>
  <c r="R13" i="3"/>
  <c r="R5" i="3"/>
  <c r="P39" i="3"/>
  <c r="P23" i="3"/>
  <c r="P47" i="3"/>
  <c r="AE4" i="3" l="1"/>
  <c r="G71" i="2"/>
  <c r="G70" i="2"/>
  <c r="G69" i="2"/>
  <c r="G68" i="2"/>
  <c r="G67" i="2"/>
  <c r="G66" i="2"/>
  <c r="G65" i="2"/>
  <c r="G62" i="2"/>
  <c r="G61" i="2"/>
  <c r="G60" i="2"/>
  <c r="G59" i="2"/>
  <c r="G58" i="2"/>
  <c r="G57" i="2"/>
  <c r="G56" i="2"/>
  <c r="G53" i="2"/>
  <c r="G52" i="2"/>
  <c r="G51" i="2"/>
  <c r="G50" i="2"/>
  <c r="G49" i="2"/>
  <c r="G48" i="2"/>
  <c r="G47" i="2"/>
  <c r="G46" i="2"/>
  <c r="G43" i="2"/>
  <c r="G42" i="2"/>
  <c r="G41" i="2"/>
  <c r="G40" i="2"/>
  <c r="G39" i="2"/>
  <c r="G38" i="2"/>
  <c r="G37" i="2"/>
  <c r="G34" i="2"/>
  <c r="G33" i="2"/>
  <c r="G32" i="2"/>
  <c r="G31" i="2"/>
  <c r="G30" i="2"/>
  <c r="G29" i="2"/>
  <c r="G28" i="2"/>
  <c r="G27" i="2"/>
  <c r="G26" i="2"/>
  <c r="G25" i="2"/>
  <c r="G22" i="2"/>
  <c r="G21" i="2"/>
  <c r="G20" i="2"/>
  <c r="G19" i="2"/>
  <c r="G18" i="2"/>
  <c r="G17" i="2"/>
  <c r="G16" i="2"/>
  <c r="G15" i="2"/>
  <c r="AF4" i="3"/>
  <c r="AD4" i="3"/>
  <c r="W10" i="3" l="1"/>
  <c r="V10" i="3"/>
  <c r="U10" i="3"/>
  <c r="T10" i="3"/>
  <c r="Z10" i="3"/>
  <c r="Y10" i="3"/>
  <c r="X10" i="3"/>
  <c r="X13" i="3"/>
  <c r="W13" i="3"/>
  <c r="V13" i="3"/>
  <c r="U13" i="3"/>
  <c r="T13" i="3"/>
  <c r="Z13" i="3"/>
  <c r="Y13" i="3"/>
  <c r="V23" i="3"/>
  <c r="U23" i="3"/>
  <c r="T23" i="3"/>
  <c r="Z23" i="3"/>
  <c r="Y23" i="3"/>
  <c r="X23" i="3"/>
  <c r="W23" i="3"/>
  <c r="W26" i="3"/>
  <c r="V26" i="3"/>
  <c r="U26" i="3"/>
  <c r="T26" i="3"/>
  <c r="Z26" i="3"/>
  <c r="Y26" i="3"/>
  <c r="X26" i="3"/>
  <c r="X29" i="3"/>
  <c r="W29" i="3"/>
  <c r="V29" i="3"/>
  <c r="U29" i="3"/>
  <c r="T29" i="3"/>
  <c r="Z29" i="3"/>
  <c r="Y29" i="3"/>
  <c r="Z35" i="3"/>
  <c r="X35" i="3"/>
  <c r="W35" i="3"/>
  <c r="V35" i="3"/>
  <c r="U35" i="3"/>
  <c r="T35" i="3"/>
  <c r="Y35" i="3"/>
  <c r="W39" i="3"/>
  <c r="V39" i="3"/>
  <c r="Z39" i="3"/>
  <c r="Y39" i="3"/>
  <c r="X39" i="3"/>
  <c r="U39" i="3"/>
  <c r="T39" i="3"/>
  <c r="X50" i="3"/>
  <c r="W50" i="3"/>
  <c r="V50" i="3"/>
  <c r="T50" i="3"/>
  <c r="Z50" i="3"/>
  <c r="Y50" i="3"/>
  <c r="U50" i="3"/>
  <c r="V15" i="3"/>
  <c r="U15" i="3"/>
  <c r="T15" i="3"/>
  <c r="Z15" i="3"/>
  <c r="X15" i="3"/>
  <c r="W15" i="3"/>
  <c r="Y15" i="3"/>
  <c r="W18" i="3"/>
  <c r="V18" i="3"/>
  <c r="U18" i="3"/>
  <c r="T18" i="3"/>
  <c r="Y18" i="3"/>
  <c r="X18" i="3"/>
  <c r="Z18" i="3"/>
  <c r="X21" i="3"/>
  <c r="W21" i="3"/>
  <c r="V21" i="3"/>
  <c r="U21" i="3"/>
  <c r="T21" i="3"/>
  <c r="Y21" i="3"/>
  <c r="Z21" i="3"/>
  <c r="V31" i="3"/>
  <c r="U31" i="3"/>
  <c r="T31" i="3"/>
  <c r="Z31" i="3"/>
  <c r="X31" i="3"/>
  <c r="W31" i="3"/>
  <c r="Y31" i="3"/>
  <c r="W5" i="3"/>
  <c r="V5" i="3"/>
  <c r="U5" i="3"/>
  <c r="T5" i="3"/>
  <c r="X5" i="3"/>
  <c r="Z5" i="3"/>
  <c r="Y5" i="3"/>
  <c r="W4" i="3"/>
  <c r="V4" i="3"/>
  <c r="U4" i="3"/>
  <c r="Y4" i="3"/>
  <c r="Z4" i="3"/>
  <c r="X4" i="3"/>
  <c r="V7" i="3"/>
  <c r="U7" i="3"/>
  <c r="T7" i="3"/>
  <c r="Z7" i="3"/>
  <c r="W7" i="3"/>
  <c r="Y7" i="3"/>
  <c r="X7" i="3"/>
  <c r="U12" i="3"/>
  <c r="T12" i="3"/>
  <c r="Z12" i="3"/>
  <c r="Y12" i="3"/>
  <c r="X12" i="3"/>
  <c r="W12" i="3"/>
  <c r="V12" i="3"/>
  <c r="U20" i="3"/>
  <c r="T20" i="3"/>
  <c r="Z20" i="3"/>
  <c r="Y20" i="3"/>
  <c r="W20" i="3"/>
  <c r="X20" i="3"/>
  <c r="V20" i="3"/>
  <c r="U28" i="3"/>
  <c r="T28" i="3"/>
  <c r="Z28" i="3"/>
  <c r="Y28" i="3"/>
  <c r="X28" i="3"/>
  <c r="W28" i="3"/>
  <c r="V28" i="3"/>
  <c r="V36" i="3"/>
  <c r="U36" i="3"/>
  <c r="W36" i="3"/>
  <c r="T36" i="3"/>
  <c r="Y36" i="3"/>
  <c r="X36" i="3"/>
  <c r="Z36" i="3"/>
  <c r="AH46" i="3"/>
  <c r="AI46" i="3" s="1"/>
  <c r="F66" i="2" s="1"/>
  <c r="AH38" i="3"/>
  <c r="AI38" i="3" s="1"/>
  <c r="F56" i="2" s="1"/>
  <c r="AH49" i="3"/>
  <c r="AI49" i="3" s="1"/>
  <c r="F69" i="2" s="1"/>
  <c r="AH41" i="3"/>
  <c r="AI41" i="3" s="1"/>
  <c r="F59" i="2" s="1"/>
  <c r="AH33" i="3"/>
  <c r="AI33" i="3" s="1"/>
  <c r="F49" i="2" s="1"/>
  <c r="AH44" i="3"/>
  <c r="AI44" i="3" s="1"/>
  <c r="F62" i="2" s="1"/>
  <c r="AH50" i="3"/>
  <c r="AI50" i="3" s="1"/>
  <c r="F70" i="2" s="1"/>
  <c r="AH34" i="3"/>
  <c r="AI34" i="3" s="1"/>
  <c r="F50" i="2" s="1"/>
  <c r="AH25" i="3"/>
  <c r="AI25" i="3" s="1"/>
  <c r="F39" i="2" s="1"/>
  <c r="AH17" i="3"/>
  <c r="AI17" i="3" s="1"/>
  <c r="F29" i="2" s="1"/>
  <c r="AH9" i="3"/>
  <c r="AI9" i="3" s="1"/>
  <c r="F19" i="2" s="1"/>
  <c r="AH4" i="3"/>
  <c r="AI4" i="3" s="1"/>
  <c r="F14" i="2" s="1"/>
  <c r="AH28" i="3"/>
  <c r="AI28" i="3" s="1"/>
  <c r="F42" i="2" s="1"/>
  <c r="AH20" i="3"/>
  <c r="AI20" i="3" s="1"/>
  <c r="F32" i="2" s="1"/>
  <c r="AH12" i="3"/>
  <c r="AI12" i="3" s="1"/>
  <c r="F22" i="2" s="1"/>
  <c r="AH51" i="3"/>
  <c r="AI51" i="3" s="1"/>
  <c r="F71" i="2" s="1"/>
  <c r="AH43" i="3"/>
  <c r="AI43" i="3" s="1"/>
  <c r="F61" i="2" s="1"/>
  <c r="AH42" i="3"/>
  <c r="AI42" i="3" s="1"/>
  <c r="F60" i="2" s="1"/>
  <c r="AH37" i="3"/>
  <c r="AI37" i="3" s="1"/>
  <c r="F53" i="2" s="1"/>
  <c r="AH31" i="3"/>
  <c r="AI31" i="3" s="1"/>
  <c r="F47" i="2" s="1"/>
  <c r="AH23" i="3"/>
  <c r="AI23" i="3" s="1"/>
  <c r="F37" i="2" s="1"/>
  <c r="AH15" i="3"/>
  <c r="AI15" i="3" s="1"/>
  <c r="F27" i="2" s="1"/>
  <c r="AH7" i="3"/>
  <c r="AI7" i="3" s="1"/>
  <c r="F17" i="2" s="1"/>
  <c r="AH45" i="3"/>
  <c r="AI45" i="3" s="1"/>
  <c r="F65" i="2" s="1"/>
  <c r="AH36" i="3"/>
  <c r="AI36" i="3" s="1"/>
  <c r="F52" i="2" s="1"/>
  <c r="AH26" i="3"/>
  <c r="AI26" i="3" s="1"/>
  <c r="F40" i="2" s="1"/>
  <c r="AH18" i="3"/>
  <c r="AI18" i="3" s="1"/>
  <c r="F30" i="2" s="1"/>
  <c r="AH10" i="3"/>
  <c r="AI10" i="3" s="1"/>
  <c r="F20" i="2" s="1"/>
  <c r="AH5" i="3"/>
  <c r="AI5" i="3" s="1"/>
  <c r="F15" i="2" s="1"/>
  <c r="AH40" i="3"/>
  <c r="AI40" i="3" s="1"/>
  <c r="F58" i="2" s="1"/>
  <c r="AH29" i="3"/>
  <c r="AI29" i="3" s="1"/>
  <c r="F43" i="2" s="1"/>
  <c r="AH21" i="3"/>
  <c r="AI21" i="3" s="1"/>
  <c r="F33" i="2" s="1"/>
  <c r="AH13" i="3"/>
  <c r="AI13" i="3" s="1"/>
  <c r="F25" i="2" s="1"/>
  <c r="AH48" i="3"/>
  <c r="AI48" i="3" s="1"/>
  <c r="F68" i="2" s="1"/>
  <c r="AH6" i="3"/>
  <c r="AI6" i="3" s="1"/>
  <c r="F16" i="2" s="1"/>
  <c r="AH32" i="3"/>
  <c r="AI32" i="3" s="1"/>
  <c r="F48" i="2" s="1"/>
  <c r="AH22" i="3"/>
  <c r="AI22" i="3" s="1"/>
  <c r="F34" i="2" s="1"/>
  <c r="AH19" i="3"/>
  <c r="AI19" i="3" s="1"/>
  <c r="F31" i="2" s="1"/>
  <c r="AH16" i="3"/>
  <c r="AI16" i="3" s="1"/>
  <c r="F28" i="2" s="1"/>
  <c r="AH27" i="3"/>
  <c r="AI27" i="3" s="1"/>
  <c r="F41" i="2" s="1"/>
  <c r="AH14" i="3"/>
  <c r="AI14" i="3" s="1"/>
  <c r="F26" i="2" s="1"/>
  <c r="AH47" i="3"/>
  <c r="AI47" i="3" s="1"/>
  <c r="F67" i="2" s="1"/>
  <c r="AH39" i="3"/>
  <c r="AI39" i="3" s="1"/>
  <c r="F57" i="2" s="1"/>
  <c r="AH24" i="3"/>
  <c r="AI24" i="3" s="1"/>
  <c r="F38" i="2" s="1"/>
  <c r="AH8" i="3"/>
  <c r="AI8" i="3" s="1"/>
  <c r="F18" i="2" s="1"/>
  <c r="AH35" i="3"/>
  <c r="AI35" i="3" s="1"/>
  <c r="F51" i="2" s="1"/>
  <c r="AH30" i="3"/>
  <c r="AI30" i="3" s="1"/>
  <c r="F46" i="2" s="1"/>
  <c r="AH11" i="3"/>
  <c r="AI11" i="3" s="1"/>
  <c r="F21" i="2" s="1"/>
  <c r="T9" i="3"/>
  <c r="Z9" i="3"/>
  <c r="Y9" i="3"/>
  <c r="X9" i="3"/>
  <c r="W9" i="3"/>
  <c r="V9" i="3"/>
  <c r="U9" i="3"/>
  <c r="T17" i="3"/>
  <c r="Z17" i="3"/>
  <c r="Y17" i="3"/>
  <c r="X17" i="3"/>
  <c r="W17" i="3"/>
  <c r="V17" i="3"/>
  <c r="U17" i="3"/>
  <c r="T25" i="3"/>
  <c r="Z25" i="3"/>
  <c r="Y25" i="3"/>
  <c r="X25" i="3"/>
  <c r="W25" i="3"/>
  <c r="V25" i="3"/>
  <c r="U25" i="3"/>
  <c r="T33" i="3"/>
  <c r="U33" i="3"/>
  <c r="Z33" i="3"/>
  <c r="Y33" i="3"/>
  <c r="X33" i="3"/>
  <c r="W33" i="3"/>
  <c r="V33" i="3"/>
  <c r="W47" i="3"/>
  <c r="V47" i="3"/>
  <c r="U47" i="3"/>
  <c r="X47" i="3"/>
  <c r="T47" i="3"/>
  <c r="Z47" i="3"/>
  <c r="Y47" i="3"/>
  <c r="Z14" i="3"/>
  <c r="Y14" i="3"/>
  <c r="X14" i="3"/>
  <c r="W14" i="3"/>
  <c r="T14" i="3"/>
  <c r="V14" i="3"/>
  <c r="U14" i="3"/>
  <c r="Z22" i="3"/>
  <c r="Y22" i="3"/>
  <c r="X22" i="3"/>
  <c r="W22" i="3"/>
  <c r="V22" i="3"/>
  <c r="U22" i="3"/>
  <c r="T22" i="3"/>
  <c r="Z30" i="3"/>
  <c r="Y30" i="3"/>
  <c r="X30" i="3"/>
  <c r="W30" i="3"/>
  <c r="T30" i="3"/>
  <c r="V30" i="3"/>
  <c r="U30" i="3"/>
  <c r="U41" i="3"/>
  <c r="T41" i="3"/>
  <c r="Z41" i="3"/>
  <c r="Y41" i="3"/>
  <c r="X41" i="3"/>
  <c r="W41" i="3"/>
  <c r="V41" i="3"/>
  <c r="X42" i="3"/>
  <c r="W42" i="3"/>
  <c r="V42" i="3"/>
  <c r="Z42" i="3"/>
  <c r="T42" i="3"/>
  <c r="Y42" i="3"/>
  <c r="U42" i="3"/>
  <c r="T46" i="3"/>
  <c r="Z46" i="3"/>
  <c r="X46" i="3"/>
  <c r="U46" i="3"/>
  <c r="W46" i="3"/>
  <c r="V46" i="3"/>
  <c r="Y46" i="3"/>
  <c r="Z6" i="3"/>
  <c r="Y6" i="3"/>
  <c r="X6" i="3"/>
  <c r="W6" i="3"/>
  <c r="V6" i="3"/>
  <c r="U6" i="3"/>
  <c r="T6" i="3"/>
  <c r="Z11" i="3"/>
  <c r="Y11" i="3"/>
  <c r="X11" i="3"/>
  <c r="W11" i="3"/>
  <c r="V11" i="3"/>
  <c r="T11" i="3"/>
  <c r="U11" i="3"/>
  <c r="Z19" i="3"/>
  <c r="Y19" i="3"/>
  <c r="X19" i="3"/>
  <c r="W19" i="3"/>
  <c r="V19" i="3"/>
  <c r="U19" i="3"/>
  <c r="T19" i="3"/>
  <c r="Z27" i="3"/>
  <c r="Y27" i="3"/>
  <c r="X27" i="3"/>
  <c r="W27" i="3"/>
  <c r="V27" i="3"/>
  <c r="T27" i="3"/>
  <c r="U27" i="3"/>
  <c r="X34" i="3"/>
  <c r="W34" i="3"/>
  <c r="Z34" i="3"/>
  <c r="Y34" i="3"/>
  <c r="V34" i="3"/>
  <c r="U34" i="3"/>
  <c r="T34" i="3"/>
  <c r="Y8" i="3"/>
  <c r="X8" i="3"/>
  <c r="W8" i="3"/>
  <c r="V8" i="3"/>
  <c r="U8" i="3"/>
  <c r="T8" i="3"/>
  <c r="Z8" i="3"/>
  <c r="Y16" i="3"/>
  <c r="X16" i="3"/>
  <c r="W16" i="3"/>
  <c r="V16" i="3"/>
  <c r="U16" i="3"/>
  <c r="Z16" i="3"/>
  <c r="T16" i="3"/>
  <c r="Y24" i="3"/>
  <c r="X24" i="3"/>
  <c r="W24" i="3"/>
  <c r="V24" i="3"/>
  <c r="U24" i="3"/>
  <c r="T24" i="3"/>
  <c r="Z24" i="3"/>
  <c r="Y32" i="3"/>
  <c r="X32" i="3"/>
  <c r="W32" i="3"/>
  <c r="V32" i="3"/>
  <c r="U32" i="3"/>
  <c r="Z32" i="3"/>
  <c r="T32" i="3"/>
  <c r="T38" i="3"/>
  <c r="Z38" i="3"/>
  <c r="Y38" i="3"/>
  <c r="X38" i="3"/>
  <c r="W38" i="3"/>
  <c r="V38" i="3"/>
  <c r="U38" i="3"/>
  <c r="V44" i="3"/>
  <c r="U44" i="3"/>
  <c r="T44" i="3"/>
  <c r="Z44" i="3"/>
  <c r="Y44" i="3"/>
  <c r="X44" i="3"/>
  <c r="W44" i="3"/>
  <c r="U49" i="3"/>
  <c r="T49" i="3"/>
  <c r="Y49" i="3"/>
  <c r="Z49" i="3"/>
  <c r="X49" i="3"/>
  <c r="W49" i="3"/>
  <c r="V49" i="3"/>
  <c r="Z43" i="3"/>
  <c r="Y43" i="3"/>
  <c r="X43" i="3"/>
  <c r="W43" i="3"/>
  <c r="V43" i="3"/>
  <c r="U43" i="3"/>
  <c r="T43" i="3"/>
  <c r="Z51" i="3"/>
  <c r="Y51" i="3"/>
  <c r="W51" i="3"/>
  <c r="X51" i="3"/>
  <c r="V51" i="3"/>
  <c r="U51" i="3"/>
  <c r="T51" i="3"/>
  <c r="Z40" i="3"/>
  <c r="Y40" i="3"/>
  <c r="V40" i="3"/>
  <c r="U40" i="3"/>
  <c r="T40" i="3"/>
  <c r="W40" i="3"/>
  <c r="X40" i="3"/>
  <c r="Z48" i="3"/>
  <c r="Y48" i="3"/>
  <c r="X48" i="3"/>
  <c r="V48" i="3"/>
  <c r="W48" i="3"/>
  <c r="U48" i="3"/>
  <c r="T48" i="3"/>
  <c r="Y37" i="3"/>
  <c r="X37" i="3"/>
  <c r="T37" i="3"/>
  <c r="Z37" i="3"/>
  <c r="W37" i="3"/>
  <c r="V37" i="3"/>
  <c r="U37" i="3"/>
  <c r="Y45" i="3"/>
  <c r="X45" i="3"/>
  <c r="W45" i="3"/>
  <c r="U45" i="3"/>
  <c r="Z45" i="3"/>
  <c r="T45" i="3"/>
  <c r="V45" i="3"/>
  <c r="AA4" i="3" l="1"/>
  <c r="E14" i="2" s="1"/>
  <c r="AA6" i="3"/>
  <c r="E16" i="2" s="1"/>
  <c r="AA5" i="3"/>
  <c r="E15" i="2" s="1"/>
  <c r="AA22" i="3"/>
  <c r="E34" i="2" s="1"/>
  <c r="AA44" i="3"/>
  <c r="E62" i="2" s="1"/>
  <c r="AA8" i="3"/>
  <c r="E18" i="2" s="1"/>
  <c r="AA33" i="3"/>
  <c r="E49" i="2" s="1"/>
  <c r="AA16" i="3"/>
  <c r="E28" i="2" s="1"/>
  <c r="AA18" i="3"/>
  <c r="E30" i="2" s="1"/>
  <c r="AA42" i="3"/>
  <c r="E60" i="2" s="1"/>
  <c r="AA47" i="3"/>
  <c r="E67" i="2" s="1"/>
  <c r="AA9" i="3"/>
  <c r="E19" i="2" s="1"/>
  <c r="AA48" i="3"/>
  <c r="E68" i="2" s="1"/>
  <c r="AA43" i="3"/>
  <c r="E61" i="2" s="1"/>
  <c r="AA49" i="3"/>
  <c r="E69" i="2" s="1"/>
  <c r="AA17" i="3"/>
  <c r="E29" i="2" s="1"/>
  <c r="AA40" i="3"/>
  <c r="E58" i="2" s="1"/>
  <c r="AA51" i="3"/>
  <c r="E71" i="2" s="1"/>
  <c r="AA41" i="3"/>
  <c r="E59" i="2" s="1"/>
  <c r="AA25" i="3"/>
  <c r="E39" i="2" s="1"/>
  <c r="AA7" i="3"/>
  <c r="E17" i="2" s="1"/>
  <c r="AA31" i="3"/>
  <c r="E47" i="2" s="1"/>
  <c r="AA45" i="3"/>
  <c r="E65" i="2" s="1"/>
  <c r="AA38" i="3"/>
  <c r="E56" i="2" s="1"/>
  <c r="AA14" i="3"/>
  <c r="E26" i="2" s="1"/>
  <c r="AA12" i="3"/>
  <c r="E22" i="2" s="1"/>
  <c r="AA50" i="3"/>
  <c r="E70" i="2" s="1"/>
  <c r="AA13" i="3"/>
  <c r="E25" i="2" s="1"/>
  <c r="AA10" i="3"/>
  <c r="E20" i="2" s="1"/>
  <c r="AA32" i="3"/>
  <c r="E48" i="2" s="1"/>
  <c r="AA24" i="3"/>
  <c r="E38" i="2" s="1"/>
  <c r="AA19" i="3"/>
  <c r="E31" i="2" s="1"/>
  <c r="AA11" i="3"/>
  <c r="E21" i="2" s="1"/>
  <c r="AA46" i="3"/>
  <c r="E66" i="2" s="1"/>
  <c r="AA36" i="3"/>
  <c r="E52" i="2" s="1"/>
  <c r="AA20" i="3"/>
  <c r="E32" i="2" s="1"/>
  <c r="AA37" i="3"/>
  <c r="E53" i="2" s="1"/>
  <c r="AA30" i="3"/>
  <c r="E46" i="2" s="1"/>
  <c r="AA28" i="3"/>
  <c r="E42" i="2" s="1"/>
  <c r="AA34" i="3"/>
  <c r="E50" i="2" s="1"/>
  <c r="AA27" i="3"/>
  <c r="E41" i="2" s="1"/>
  <c r="AA21" i="3"/>
  <c r="E33" i="2" s="1"/>
  <c r="AA15" i="3"/>
  <c r="E27" i="2" s="1"/>
  <c r="AA39" i="3"/>
  <c r="E57" i="2" s="1"/>
  <c r="AA35" i="3"/>
  <c r="E51" i="2" s="1"/>
  <c r="AA29" i="3"/>
  <c r="E43" i="2" s="1"/>
  <c r="AA26" i="3"/>
  <c r="E40" i="2" s="1"/>
  <c r="AA23" i="3"/>
  <c r="E3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M4" authorId="0" shapeId="0" xr:uid="{00000000-0006-0000-0000-000001000000}">
      <text>
        <r>
          <rPr>
            <sz val="11"/>
            <color theme="1"/>
            <rFont val="Arial"/>
          </rPr>
          <t>01  11 Oct 2020 03:27:16 TSW
00  11 Oct 2020 03:16:09 TSW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M4" authorId="0" shapeId="0" xr:uid="{00000000-0006-0000-0100-000001000000}">
      <text>
        <r>
          <rPr>
            <sz val="11"/>
            <color theme="1"/>
            <rFont val="Arial"/>
          </rPr>
          <t>04  27 Oct 2020 11:58:52 TSW
03  27 Oct 2020 11:40:00 TSW
02  11 Oct 2020 03:27:28 TSW
01  11 Oct 2020 02:27:16 TSW
00  11 Oct 2020 02:23:43 TSW</t>
        </r>
      </text>
    </comment>
  </commentList>
</comments>
</file>

<file path=xl/sharedStrings.xml><?xml version="1.0" encoding="utf-8"?>
<sst xmlns="http://schemas.openxmlformats.org/spreadsheetml/2006/main" count="9714" uniqueCount="424">
  <si>
    <t>Rating/Broadband/Input</t>
  </si>
  <si>
    <t>Octave Band Centre Frequency, Hz</t>
  </si>
  <si>
    <t>Item / Description</t>
  </si>
  <si>
    <t>STI</t>
  </si>
  <si>
    <t>dB</t>
  </si>
  <si>
    <t>dB(A)</t>
  </si>
  <si>
    <t>1k</t>
  </si>
  <si>
    <t>2k</t>
  </si>
  <si>
    <t>4k</t>
  </si>
  <si>
    <t>8k</t>
  </si>
  <si>
    <t>Tier 01- South</t>
  </si>
  <si>
    <t>Row</t>
  </si>
  <si>
    <t>Seat no.</t>
  </si>
  <si>
    <t>102a</t>
  </si>
  <si>
    <t>K</t>
  </si>
  <si>
    <t>102b</t>
  </si>
  <si>
    <t>X</t>
  </si>
  <si>
    <t>V</t>
  </si>
  <si>
    <t>A</t>
  </si>
  <si>
    <t>TRACK</t>
  </si>
  <si>
    <t>-</t>
  </si>
  <si>
    <t>Tier 01- North</t>
  </si>
  <si>
    <t>B</t>
  </si>
  <si>
    <t>C</t>
  </si>
  <si>
    <t>Y</t>
  </si>
  <si>
    <t>149a</t>
  </si>
  <si>
    <t>149b</t>
  </si>
  <si>
    <t>J</t>
  </si>
  <si>
    <t>Tier 04- South</t>
  </si>
  <si>
    <t>L</t>
  </si>
  <si>
    <t>Tier 04- North</t>
  </si>
  <si>
    <t>G</t>
  </si>
  <si>
    <t>Tier 06- South</t>
  </si>
  <si>
    <t>M</t>
  </si>
  <si>
    <t>Tier 06- North</t>
  </si>
  <si>
    <t>Summary</t>
  </si>
  <si>
    <t>Stands Only</t>
  </si>
  <si>
    <t>&gt; 0.5 STI</t>
  </si>
  <si>
    <t>All Areas (Stands + Pool)</t>
  </si>
  <si>
    <t>Strutt Version 5.20.09aE (Smew)</t>
  </si>
  <si>
    <t>Specification Limits</t>
  </si>
  <si>
    <r>
      <rPr>
        <sz val="8"/>
        <color theme="1"/>
        <rFont val="Helvetica Neue"/>
      </rPr>
      <t xml:space="preserve">125-8k
</t>
    </r>
    <r>
      <rPr>
        <sz val="8"/>
        <color theme="1"/>
        <rFont val="Times New Roman"/>
      </rPr>
      <t>±</t>
    </r>
    <r>
      <rPr>
        <sz val="8"/>
        <color theme="1"/>
        <rFont val="Helvetica"/>
      </rPr>
      <t xml:space="preserve"> 5 dB</t>
    </r>
  </si>
  <si>
    <t>2k (All)
± 3 dB</t>
  </si>
  <si>
    <t xml:space="preserve">Tier 1 - South </t>
  </si>
  <si>
    <t>Tier- North</t>
  </si>
  <si>
    <t>Tier 4 - South</t>
  </si>
  <si>
    <t>423a</t>
  </si>
  <si>
    <t>Tier 4 - North</t>
  </si>
  <si>
    <t>423b</t>
  </si>
  <si>
    <t>Tier 6- South</t>
  </si>
  <si>
    <t>Tier 6- North</t>
  </si>
  <si>
    <t>Band [Hz]</t>
  </si>
  <si>
    <t>Minus 5</t>
  </si>
  <si>
    <t>Average</t>
  </si>
  <si>
    <t>Plus 5</t>
  </si>
  <si>
    <t>ALL</t>
  </si>
  <si>
    <t>Minus 3</t>
  </si>
  <si>
    <t>2k Average</t>
  </si>
  <si>
    <t>Plus 3</t>
  </si>
  <si>
    <t>[dB]</t>
  </si>
  <si>
    <t>Section</t>
  </si>
  <si>
    <t>db</t>
  </si>
  <si>
    <t xml:space="preserve">LZeq     </t>
  </si>
  <si>
    <t>XL2 Sound Level Meter RTA Reporting:</t>
  </si>
  <si>
    <t>NST RTALVL1-2804\102K30RTA_SLM_000_RTA_Oct_Report.txt</t>
  </si>
  <si>
    <t>------------------------------------</t>
  </si>
  <si>
    <t># Hardware Configuration</t>
  </si>
  <si>
    <t xml:space="preserve">Device Info:    </t>
  </si>
  <si>
    <t>XL2, SNo. A2A-02610-D1, FW4.50</t>
  </si>
  <si>
    <t xml:space="preserve">Mic Type:       </t>
  </si>
  <si>
    <t>NTi Audio M2230, SNo. 5215, User calibrated 2020-12-03  21:11</t>
  </si>
  <si>
    <t>Mic Sensitivity:</t>
  </si>
  <si>
    <t>45.5 mV/Pa</t>
  </si>
  <si>
    <t xml:space="preserve">Time Zone:      </t>
  </si>
  <si>
    <t>UTC+08:00 (Asia/Singapore)</t>
  </si>
  <si>
    <t># Measurement Setup</t>
  </si>
  <si>
    <t xml:space="preserve">Profile:        </t>
  </si>
  <si>
    <t>Full mode</t>
  </si>
  <si>
    <t xml:space="preserve">Append mode:    </t>
  </si>
  <si>
    <t>OFF</t>
  </si>
  <si>
    <t xml:space="preserve">Timer mode:     </t>
  </si>
  <si>
    <t>single</t>
  </si>
  <si>
    <t xml:space="preserve">Timer set:      </t>
  </si>
  <si>
    <t xml:space="preserve">Resolution:     </t>
  </si>
  <si>
    <t>1/1 Octave</t>
  </si>
  <si>
    <t xml:space="preserve">Range:          </t>
  </si>
  <si>
    <t>20 - 120 dB</t>
  </si>
  <si>
    <t># Time</t>
  </si>
  <si>
    <t xml:space="preserve">Start:          </t>
  </si>
  <si>
    <t>2020-12-17, 22:44:26</t>
  </si>
  <si>
    <t xml:space="preserve">End:            </t>
  </si>
  <si>
    <t>2020-12-17, 22:44:36</t>
  </si>
  <si>
    <t xml:space="preserve"># RTA Results </t>
  </si>
  <si>
    <t xml:space="preserve">         </t>
  </si>
  <si>
    <t xml:space="preserve">[dB]    </t>
  </si>
  <si>
    <t xml:space="preserve">LZFmax   </t>
  </si>
  <si>
    <t xml:space="preserve">LZFmin   </t>
  </si>
  <si>
    <t xml:space="preserve">L_Capt   </t>
  </si>
  <si>
    <t>#CheckSum</t>
  </si>
  <si>
    <t>EBE97A5129529B24B93C1EB396CEB1A4XL2 Sound Level Meter RTA Reporting:</t>
  </si>
  <si>
    <t>NST RTALVL1-2804\102X29RTA_SLM_000_RTA_Oct_Report.txt</t>
  </si>
  <si>
    <t>2020-12-17, 22:43:34</t>
  </si>
  <si>
    <t>2020-12-17, 22:43:44</t>
  </si>
  <si>
    <t>4AC814A9CD3BD0529781A4E86D6ED1D8XL2 Sound Level Meter RTA Reporting:</t>
  </si>
  <si>
    <t>NST RTALVL1-2804\105V4RTA_SLM_000_RTA_Oct_Report.txt</t>
  </si>
  <si>
    <t>2020-12-17, 22:45:10</t>
  </si>
  <si>
    <t>2020-12-17, 22:45:20</t>
  </si>
  <si>
    <t>52C97147A5F07B2663BE98C17370C632XL2 Sound Level Meter RTA Reporting:</t>
  </si>
  <si>
    <t>NST RTALVL1-2804\109A8RTA_SLM_000_RTA_Oct_Report.txt</t>
  </si>
  <si>
    <t>2020-12-17, 22:46:50</t>
  </si>
  <si>
    <t>2020-12-17, 22:47:00</t>
  </si>
  <si>
    <t>594D50E3E3470A77B8DCF6DC7E13C4ADXL2 Sound Level Meter RTA Reporting:</t>
  </si>
  <si>
    <t>NST RTALVL1-2804\112RTA_SLM_000_RTA_Oct_Report.txt</t>
  </si>
  <si>
    <t>2020-12-17, 22:34:06</t>
  </si>
  <si>
    <t>2020-12-17, 22:34:16</t>
  </si>
  <si>
    <t>FFA4C743FEC0C21307F96C2E6F7434EEXL2 Sound Level Meter RTA Reporting:</t>
  </si>
  <si>
    <t>NST RTALVL1-2804\114RTA_SLM_000_RTA_Oct_Report.txt</t>
  </si>
  <si>
    <t>2020-12-17, 22:33:32</t>
  </si>
  <si>
    <t>2020-12-17, 22:33:42</t>
  </si>
  <si>
    <t>FD870387BA8986A7A2E45FDE1327F10FXL2 Sound Level Meter RTA Reporting:</t>
  </si>
  <si>
    <t>NST RTALVL1-2804\116A46RTA_SLM_000_RTA_Oct_Report.txt</t>
  </si>
  <si>
    <t>2020-12-17, 22:48:12</t>
  </si>
  <si>
    <t>2020-12-17, 22:48:22</t>
  </si>
  <si>
    <t>187E34E2DE3B9F9B66B9AF1F98B3BF2DXL2 Sound Level Meter RTA Reporting:</t>
  </si>
  <si>
    <t>NST RTALVL1-2804\119RTA_SLM_000_RTA_Oct_Report.txt</t>
  </si>
  <si>
    <t>2020-12-17, 22:32:28</t>
  </si>
  <si>
    <t>2020-12-17, 22:32:38</t>
  </si>
  <si>
    <t>967A28CE1326D8AA32D7EF0F86D87A03XL2 Sound Level Meter RTA Reporting:</t>
  </si>
  <si>
    <t>NST RTALVL1-2804\123RTA_SLM_000_RTA_Oct_Report.txt</t>
  </si>
  <si>
    <t>2020-12-17, 22:31:40</t>
  </si>
  <si>
    <t>2020-12-17, 22:31:50</t>
  </si>
  <si>
    <t>CE7AAD0F89AA9921E682D548E7DCADDDXL2 Sound Level Meter RTA Reporting:</t>
  </si>
  <si>
    <t>NST RTALVL1-2804\128RTA_SLM_000_RTA_Oct_Report.txt</t>
  </si>
  <si>
    <t>2020-12-17, 22:30:40</t>
  </si>
  <si>
    <t>2020-12-17, 22:30:50</t>
  </si>
  <si>
    <t>B67C827D6025F3E4BDCFAABEAB184765XL2 Sound Level Meter RTA Reporting:</t>
  </si>
  <si>
    <t>NST RTALVL1-2804\132RTA_SLM_000_RTA_Oct_Report.txt</t>
  </si>
  <si>
    <t>2020-12-17, 22:29:50</t>
  </si>
  <si>
    <t>2020-12-17, 22:30:00</t>
  </si>
  <si>
    <t>2AA24FB1B533129BA8A44F25E8FE1F7EXL2 Sound Level Meter RTA Reporting:</t>
  </si>
  <si>
    <t>NST RTALVL1-2804\134B35RTA_SLM_000_RTA_Oct_Report.txt</t>
  </si>
  <si>
    <t>2020-12-17, 23:26:20</t>
  </si>
  <si>
    <t>2020-12-17, 23:26:30</t>
  </si>
  <si>
    <t>F486E5A88E63990006E4D0CF28F2D9C7XL2 Sound Level Meter RTA Reporting:</t>
  </si>
  <si>
    <t>NST RTALVL1-2804\137RTA_SLM_000_RTA_Oct_Report.txt</t>
  </si>
  <si>
    <t>2020-12-17, 22:28:36</t>
  </si>
  <si>
    <t>2020-12-17, 22:28:46</t>
  </si>
  <si>
    <t>1DC9DA213F69499E5D7AB71328D8EAE0XL2 Sound Level Meter RTA Reporting:</t>
  </si>
  <si>
    <t>NST RTALVL1-2804\139RTA_SLM_000_RTA_Oct_Report.txt</t>
  </si>
  <si>
    <t>2020-12-17, 22:27:56</t>
  </si>
  <si>
    <t>2020-12-17, 22:28:06</t>
  </si>
  <si>
    <t>CDB9B90E269235705D538E459BA14D28XL2 Sound Level Meter RTA Reporting:</t>
  </si>
  <si>
    <t>NST RTALVL1-2804\141C31RTA_SLM_000_RTA_Oct_Report.txt</t>
  </si>
  <si>
    <t>2020-12-17, 23:24:14</t>
  </si>
  <si>
    <t>2020-12-17, 23:24:24</t>
  </si>
  <si>
    <t>A7211D7BC920C0EE1CCEDFB73EE52EA2XL2 Sound Level Meter RTA Reporting:</t>
  </si>
  <si>
    <t>NST RTALVL1-2804\144RTA_SLM_000_RTA_Oct_Report.txt</t>
  </si>
  <si>
    <t>2020-12-17, 22:22:20</t>
  </si>
  <si>
    <t>2020-12-17, 22:22:30</t>
  </si>
  <si>
    <t>E3D0C05E5F4D71F91872C7581AC17BBEXL2 Sound Level Meter RTA Reporting:</t>
  </si>
  <si>
    <t>NST RTALVL1-2804\145Y15RTA_SLM_000_RTA_Oct_Report.txt</t>
  </si>
  <si>
    <t>2020-12-17, 23:22:40</t>
  </si>
  <si>
    <t>2020-12-17, 23:22:50</t>
  </si>
  <si>
    <t>C1279D97B02B074335B5B8BFA22BEB9DXL2 Sound Level Meter RTA Reporting:</t>
  </si>
  <si>
    <t>NST RTALVL1-2804\149J8RTA_SLM_000_RTA_Oct_Report.txt</t>
  </si>
  <si>
    <t>2020-12-17, 23:21:40</t>
  </si>
  <si>
    <t>2020-12-17, 23:21:50</t>
  </si>
  <si>
    <t>AF30F07BE875632C3228073C598446FFXL2 Sound Level Meter RTA Reporting:</t>
  </si>
  <si>
    <t>NST RTALVL1-2804\149X14RTA_SLM_000_RTA_Oct_Report.txt</t>
  </si>
  <si>
    <t>2020-12-17, 23:20:40</t>
  </si>
  <si>
    <t>2020-12-17, 23:20:50</t>
  </si>
  <si>
    <t>ECB1633ABA28FE8AA49357C351452DFA_x001A_</t>
  </si>
  <si>
    <t>NST RTALVL4-2804\405A1RTA_SLM_000_RTA_Oct_Report.txt</t>
  </si>
  <si>
    <t>2020-12-17, 22:54:12</t>
  </si>
  <si>
    <t>2020-12-17, 22:54:22</t>
  </si>
  <si>
    <t>261EE7773A6DFDB971E128CDE312068AXL2 Sound Level Meter RTA Reporting:</t>
  </si>
  <si>
    <t>NST RTALVL4-2804\409A11RTA_SLM_000_RTA_Oct_Report.txt</t>
  </si>
  <si>
    <t>2020-12-17, 22:55:04</t>
  </si>
  <si>
    <t>2020-12-17, 22:55:14</t>
  </si>
  <si>
    <t>8924E9BF8DB4C349AEE5E580722840CCXL2 Sound Level Meter RTA Reporting:</t>
  </si>
  <si>
    <t>NST RTALVL4-2804\412A44RTA_SLM_000_RTA_Oct_Report.txt</t>
  </si>
  <si>
    <t>2020-12-17, 22:55:54</t>
  </si>
  <si>
    <t>2020-12-17, 22:56:04</t>
  </si>
  <si>
    <t>7BFFA57E3E89806C1BBAA84B4D9E9F12XL2 Sound Level Meter RTA Reporting:</t>
  </si>
  <si>
    <t>NST RTALVL4-2804\414A34RTA_SLM_000_RTA_Oct_Report.txt</t>
  </si>
  <si>
    <t>2020-12-17, 22:56:40</t>
  </si>
  <si>
    <t>2020-12-17, 22:56:50</t>
  </si>
  <si>
    <t>962DAE666809E83748CF12C14029CC10XL2 Sound Level Meter RTA Reporting:</t>
  </si>
  <si>
    <t>NST RTALVL4-2804\416A42RTA_SLM_000_RTA_Oct_Report.txt</t>
  </si>
  <si>
    <t>2020-12-17, 22:57:20</t>
  </si>
  <si>
    <t>2020-12-17, 22:57:30</t>
  </si>
  <si>
    <t>48CE75C97C7913B0D81FA37E529CDC06XL2 Sound Level Meter RTA Reporting:</t>
  </si>
  <si>
    <t>NST RTALVL4-2804\421A22RTA_SLM_000_RTA_Oct_Report.txt</t>
  </si>
  <si>
    <t>2020-12-17, 22:59:10</t>
  </si>
  <si>
    <t>2020-12-17, 22:59:20</t>
  </si>
  <si>
    <t>B21DDA14460701C6A13497D356F99BC4XL2 Sound Level Meter RTA Reporting:</t>
  </si>
  <si>
    <t>NST RTALVL4-2804\423L21RTA_SLM_000_RTA_Oct_Report.txt</t>
  </si>
  <si>
    <t>2020-12-17, 23:00:04</t>
  </si>
  <si>
    <t>2020-12-17, 23:00:14</t>
  </si>
  <si>
    <t>F3ED30F7C863D9471AEB7795B74D8BB9XL2 Sound Level Meter RTA Reporting:</t>
  </si>
  <si>
    <t>NST RTALVL4-2804\423RTA_SLM_000_RTA_Oct_Report.txt</t>
  </si>
  <si>
    <t>2020-12-17, 22:04:12</t>
  </si>
  <si>
    <t>2020-12-17, 22:04:22</t>
  </si>
  <si>
    <t>29E8BA44774C93ED52A181D68563EB5AXL2 Sound Level Meter RTA Reporting:</t>
  </si>
  <si>
    <t>NST RTALVL4-2804\425RTA_SLM_000_RTA_Oct_Report.txt</t>
  </si>
  <si>
    <t>2020-12-17, 22:06:00</t>
  </si>
  <si>
    <t>2020-12-17, 22:06:10</t>
  </si>
  <si>
    <t>D5F2A1C51D3C9630D1CCB1CD721BB8EDXL2 Sound Level Meter RTA Reporting:</t>
  </si>
  <si>
    <t>NST RTALVL4-2804\431RTA_SLM_000_RTA_Oct_Report.txt</t>
  </si>
  <si>
    <t>2020-12-17, 22:08:06</t>
  </si>
  <si>
    <t>2020-12-17, 22:08:16</t>
  </si>
  <si>
    <t>F2474256D91CCCC719B44C0DD4F3F158XL2 Sound Level Meter RTA Reporting:</t>
  </si>
  <si>
    <t>NST RTALVL4-2804\435RTA_SLM_000_RTA_Oct_Report.txt</t>
  </si>
  <si>
    <t>2020-12-17, 22:09:18</t>
  </si>
  <si>
    <t>2020-12-17, 22:09:28</t>
  </si>
  <si>
    <t>EE2655A0BAE91CA7154A8ED5822BBADCXL2 Sound Level Meter RTA Reporting:</t>
  </si>
  <si>
    <t>NST RTALVL4-2804\437RTA_SLM_000_RTA_Oct_Report.txt</t>
  </si>
  <si>
    <t>2020-12-17, 22:10:12</t>
  </si>
  <si>
    <t>2020-12-17, 22:10:22</t>
  </si>
  <si>
    <t>EDC05EBF09AD8E000B4713727374B7F5XL2 Sound Level Meter RTA Reporting:</t>
  </si>
  <si>
    <t>NST RTALVL4-2804\439RTA_SLM_000_RTA_Oct_Report.txt</t>
  </si>
  <si>
    <t>2020-12-17, 22:11:16</t>
  </si>
  <si>
    <t>2020-12-17, 22:11:26</t>
  </si>
  <si>
    <t>95B6CB2E74B629A64B3EE3FECEFF7004XL2 Sound Level Meter RTA Reporting:</t>
  </si>
  <si>
    <t>NST RTALVL4-2804\442RTA_SLM_000_RTA_Oct_Report.txt</t>
  </si>
  <si>
    <t>2020-12-17, 22:12:20</t>
  </si>
  <si>
    <t>2020-12-17, 22:12:30</t>
  </si>
  <si>
    <t>404CB5CB3F40825A1D6DF37137D108DAXL2 Sound Level Meter RTA Reporting:</t>
  </si>
  <si>
    <t>NST RTALVL4-2804\445RTA_SLM_000_RTA_Oct_Report.txt</t>
  </si>
  <si>
    <t>2020-12-17, 22:13:18</t>
  </si>
  <si>
    <t>2020-12-17, 22:13:28</t>
  </si>
  <si>
    <t>44609AD081CE8A7C2B8CDB3BDEC75100_x001A_</t>
  </si>
  <si>
    <t>NST RTALVL6-2804\608A1RTA_SLM_000_RTA_Oct_Report.txt</t>
  </si>
  <si>
    <t>2020-12-17, 23:08:38</t>
  </si>
  <si>
    <t>2020-12-17, 23:08:48</t>
  </si>
  <si>
    <t>8803DD82CE7621E7A5CC087D373307C2XL2 Sound Level Meter RTA Reporting:</t>
  </si>
  <si>
    <t>NST RTALVL6-2804\609K51RTA_SLM_000_RTA_Oct_Report.txt</t>
  </si>
  <si>
    <t>2020-12-17, 23:09:36</t>
  </si>
  <si>
    <t>2020-12-17, 23:09:46</t>
  </si>
  <si>
    <t>3F5B8164049225193C061412F938FB73XL2 Sound Level Meter RTA Reporting:</t>
  </si>
  <si>
    <t>NST RTALVL6-2804\611M39RTA_SLM_000_RTA_Oct_Report.txt</t>
  </si>
  <si>
    <t>2020-12-17, 23:10:18</t>
  </si>
  <si>
    <t>2020-12-17, 23:10:28</t>
  </si>
  <si>
    <t>581FC25BAC7F5321ACF3CE5327449078XL2 Sound Level Meter RTA Reporting:</t>
  </si>
  <si>
    <t>NST RTALVL6-2804\613M39RTA_SLM_000_RTA_Oct_Report.txt</t>
  </si>
  <si>
    <t>2020-12-17, 23:11:02</t>
  </si>
  <si>
    <t>2020-12-17, 23:11:12</t>
  </si>
  <si>
    <t>B1FDBC03D43867B4355F8B6900BBC319XL2 Sound Level Meter RTA Reporting:</t>
  </si>
  <si>
    <t>NST RTALVL6-2804\615A44RTA_SLM_000_RTA_Oct_Report.txt</t>
  </si>
  <si>
    <t>2020-12-17, 23:12:12</t>
  </si>
  <si>
    <t>2020-12-17, 23:12:22</t>
  </si>
  <si>
    <t>8F2532D94D83421CF94B166683FD7890XL2 Sound Level Meter RTA Reporting:</t>
  </si>
  <si>
    <t>NST RTALVL6-2804\617M40RTA_SLM_000_RTA_Oct_Report.txt</t>
  </si>
  <si>
    <t>2020-12-17, 23:13:12</t>
  </si>
  <si>
    <t>2020-12-17, 23:13:22</t>
  </si>
  <si>
    <t>10ACC140B7834A199C35F0B7BEC50A43XL2 Sound Level Meter RTA Reporting:</t>
  </si>
  <si>
    <t>NST RTALVL6-2804\619B33RTA_SLM_000_RTA_Oct_Report.txt</t>
  </si>
  <si>
    <t>2020-12-17, 23:14:18</t>
  </si>
  <si>
    <t>2020-12-17, 23:14:28</t>
  </si>
  <si>
    <t>285563203741EA0403CBA8278F62298CXL2 Sound Level Meter RTA Reporting:</t>
  </si>
  <si>
    <t>NST RTALVL6-2804\632RTA_SLM_000_RTA_Oct_Report.txt</t>
  </si>
  <si>
    <t>2020-12-17, 21:57:22</t>
  </si>
  <si>
    <t>2020-12-17, 21:57:32</t>
  </si>
  <si>
    <t>F897458CA2066A1C65284F8C6A38BCD0XL2 Sound Level Meter RTA Reporting:</t>
  </si>
  <si>
    <t>NST RTALVL6-2804\634RTA_SLM_000_RTA_Oct_Report.txt</t>
  </si>
  <si>
    <t>2020-12-17, 21:56:16</t>
  </si>
  <si>
    <t>2020-12-17, 21:56:26</t>
  </si>
  <si>
    <t>D05FB2A7BAFA4617C9EA32EC3CFB9C5EXL2 Sound Level Meter RTA Reporting:</t>
  </si>
  <si>
    <t>NST RTALVL6-2804\636RTA_SLM_000_RTA_Oct_Report.txt</t>
  </si>
  <si>
    <t>2020-12-17, 21:55:28</t>
  </si>
  <si>
    <t>2020-12-17, 21:55:38</t>
  </si>
  <si>
    <t>766ADF91FFA3A0C5BE3087B3E4A2AD5AXL2 Sound Level Meter RTA Reporting:</t>
  </si>
  <si>
    <t>NST RTALVL6-2804\638RTA_SLM_000_RTA_Oct_Report.txt</t>
  </si>
  <si>
    <t>2020-12-17, 21:54:36</t>
  </si>
  <si>
    <t>2020-12-17, 21:54:46</t>
  </si>
  <si>
    <t>BA2113B271AA42C0D42DAFFEEE924EABXL2 Sound Level Meter RTA Reporting:</t>
  </si>
  <si>
    <t>NST RTALVL6-2804\640RTA_SLM_000_RTA_Oct_Report.txt</t>
  </si>
  <si>
    <t>2020-12-17, 21:52:50</t>
  </si>
  <si>
    <t>2020-12-17, 21:53:00</t>
  </si>
  <si>
    <t>C2252335E79595B32098679845A2A8F7XL2 Sound Level Meter RTA Reporting:</t>
  </si>
  <si>
    <t>NST RTALVL6-2804\642RTA_SLM_000_RTA_Oct_Report.txt</t>
  </si>
  <si>
    <t>2020-12-17, 21:52:04</t>
  </si>
  <si>
    <t>2020-12-17, 21:52:14</t>
  </si>
  <si>
    <t>6FAF1D9E1842446AD3B70D0FC59DBEB2XL2 Sound Level Meter RTA Reporting:</t>
  </si>
  <si>
    <t>NST RTALVL6-2804\644RTA_SLM_000_RTA_Oct_Report.txt</t>
  </si>
  <si>
    <t>2020-12-17, 21:49:28</t>
  </si>
  <si>
    <t>2020-12-17, 21:49:38</t>
  </si>
  <si>
    <t>5414A274EEA8EBECFF5C623839189798_x001A_</t>
  </si>
  <si>
    <t>XL2 STIPA Reporting:</t>
  </si>
  <si>
    <t>NSTLVL1NORTHSTI\L1NT123STI_STIPA_000_Report.txt</t>
  </si>
  <si>
    <t>--------------------</t>
  </si>
  <si>
    <t>XL2, SNo. A2A-15893-E0, FW4.50</t>
  </si>
  <si>
    <t>NTi Audio M4261, SNo. 2364, User calibrated 2020-12-07  14:30</t>
  </si>
  <si>
    <t>15.8 mV/Pa</t>
  </si>
  <si>
    <t xml:space="preserve">IEC 60268-16:   </t>
  </si>
  <si>
    <t>ed5.0 2020</t>
  </si>
  <si>
    <t># Ambient Noise to add</t>
  </si>
  <si>
    <t xml:space="preserve">Set Method:     </t>
  </si>
  <si>
    <t>measured</t>
  </si>
  <si>
    <t xml:space="preserve">Set Time:       </t>
  </si>
  <si>
    <t>2021-03-31, 17:58</t>
  </si>
  <si>
    <t>LAeq [dB]</t>
  </si>
  <si>
    <t>LZeq [dB]</t>
  </si>
  <si>
    <t># STIPA Results</t>
  </si>
  <si>
    <t>STIPA results are reported with noise added.</t>
  </si>
  <si>
    <t>LZeq, mr1 and mr2 results are the purely measured values.</t>
  </si>
  <si>
    <t xml:space="preserve">Start       </t>
  </si>
  <si>
    <t xml:space="preserve">          </t>
  </si>
  <si>
    <t xml:space="preserve">Stop        </t>
  </si>
  <si>
    <t xml:space="preserve">        </t>
  </si>
  <si>
    <t xml:space="preserve">Date        </t>
  </si>
  <si>
    <t xml:space="preserve">Time      </t>
  </si>
  <si>
    <t xml:space="preserve">STIPA   </t>
  </si>
  <si>
    <t xml:space="preserve">CYCLE   </t>
  </si>
  <si>
    <t xml:space="preserve">LAeq    </t>
  </si>
  <si>
    <t xml:space="preserve">Status  </t>
  </si>
  <si>
    <t xml:space="preserve">LZeq    </t>
  </si>
  <si>
    <t xml:space="preserve">mr1     </t>
  </si>
  <si>
    <t xml:space="preserve">mr2     </t>
  </si>
  <si>
    <t>[YYYY-MM-DD]</t>
  </si>
  <si>
    <t>[hh:mm:ss]</t>
  </si>
  <si>
    <t xml:space="preserve">[STI]   </t>
  </si>
  <si>
    <t xml:space="preserve">[x1]    </t>
  </si>
  <si>
    <t xml:space="preserve">   OK   </t>
  </si>
  <si>
    <t>98144F6868FCADBA108A85E4C04CC091XL2 STIPA Reporting:</t>
  </si>
  <si>
    <t>NSTLVL1NORTHSTI\L1NT127STI_STIPA_000_Report.txt</t>
  </si>
  <si>
    <t>A7711E37FB291A3AC229E0E57B4AEA9AXL2 STIPA Reporting:</t>
  </si>
  <si>
    <t>NSTLVL1NORTHSTI\L1NT132STI_STIPA_000_Report.txt</t>
  </si>
  <si>
    <t>15418DA5AFB816FF9B59120550CEE72BXL2 STIPA Reporting:</t>
  </si>
  <si>
    <t>NSTLVL1NORTHSTI\L1NT135STI_STIPA_000_Report.txt</t>
  </si>
  <si>
    <t>1027BDFB2BE24EB4FF2DF43123084AC2XL2 STIPA Reporting:</t>
  </si>
  <si>
    <t>NSTLVL1NORTHSTI\L1NT137STI_STIPA_000_Report.txt</t>
  </si>
  <si>
    <t>52CBCE3714DDCC31124143877A6B9363XL2 STIPA Reporting:</t>
  </si>
  <si>
    <t>NSTLVL1NORTHSTI\L1NT139STI_STIPA_000_Report.txt</t>
  </si>
  <si>
    <t>D3AEF495EC7269C1DDE08096D61BB374XL2 STIPA Reporting:</t>
  </si>
  <si>
    <t>NSTLVL1NORTHSTI\L1NT142STI_STIPA_000_Report.txt</t>
  </si>
  <si>
    <t>51B2FAD622414BDB1C5BF329EA6EAE5DXL2 STIPA Reporting:</t>
  </si>
  <si>
    <t>NSTLVL1NORTHSTI\L1NT144STI_STIPA_000_Report.txt</t>
  </si>
  <si>
    <t>1C5FB51CE3D22E6DD1C639891F3C7C4DXL2 STIPA Reporting:</t>
  </si>
  <si>
    <t>NSTLVL1NORTHSTI\L1NT145STITP_STIPA_000_Report.txt</t>
  </si>
  <si>
    <t>DA4467868C9D1EF8C0ABDC1355747BDDXL2 STIPA Reporting:</t>
  </si>
  <si>
    <t>NSTLVL1NORTHSTI\L1NT149STIBM_STIPA_000_Report.txt</t>
  </si>
  <si>
    <t>4B2EAD05B52FCC8CDE1BF0841457C4F5XL2 STIPA Reporting:</t>
  </si>
  <si>
    <t>NSTLVL1NORTHSTI\L1NT149STITP_STIPA_000_Report.txt</t>
  </si>
  <si>
    <t>EEEB9577E0831C3CA2C3E2B0E8E1D566XL2 STIPA Reporting:</t>
  </si>
  <si>
    <t>NSTLVL1NORTHSTI\L1ST102STIBM_STIPA_000_Report.txt</t>
  </si>
  <si>
    <t>2AA90092BA75FEBB8E04A47451094245XL2 STIPA Reporting:</t>
  </si>
  <si>
    <t>NSTLVL1NORTHSTI\L1ST102STITP_STIPA_000_Report.txt</t>
  </si>
  <si>
    <t>AE70B31396A5B566290D1DBF6C80867CXL2 STIPA Reporting:</t>
  </si>
  <si>
    <t>NSTLVL1NORTHSTI\L1ST105STI_STIPA_000_Report.txt</t>
  </si>
  <si>
    <t>76E7B3DB9B7C60A693A90BA92F4AC326XL2 STIPA Reporting:</t>
  </si>
  <si>
    <t>NSTLVL1NORTHSTI\L1ST107STI_STIPA_000_Report.txt</t>
  </si>
  <si>
    <t>F07285CA2695A3CBA80A52D001DC6A67XL2 STIPA Reporting:</t>
  </si>
  <si>
    <t>NSTLVL1NORTHSTI\L1ST109STI_STIPA_000_Report.txt</t>
  </si>
  <si>
    <t>3897C0DB2079B58B2726C75F419E6766XL2 STIPA Reporting:</t>
  </si>
  <si>
    <t>NSTLVL1NORTHSTI\L1ST112STI_STIPA_000_Report.txt</t>
  </si>
  <si>
    <t>BB024D570B553667E3339FD33E45DDDEXL2 STIPA Reporting:</t>
  </si>
  <si>
    <t>NSTLVL1NORTHSTI\L1ST114STI_STIPA_000_Report.txt</t>
  </si>
  <si>
    <t>4F1D5BFBC1B6BD2AB228108EFC360622XL2 STIPA Reporting:</t>
  </si>
  <si>
    <t>NSTLVL1NORTHSTI\L1ST117STI_STIPA_000_Report.txt</t>
  </si>
  <si>
    <t>ACE63BFF174558755BF72920BE630BB3XL2 STIPA Reporting:</t>
  </si>
  <si>
    <t>NSTLVL1NORTHSTI\L1ST119STI_STIPA_000_Report.txt</t>
  </si>
  <si>
    <t>E5537D9C6D7AFF054EC76F4665332B7E_x001A_</t>
  </si>
  <si>
    <t>NSTLVL4NORTHSTI\L4NT431STI_STIPA_000_Report.txt</t>
  </si>
  <si>
    <t>F5AD3C2BE29C7B721EA43338C4CD5B3EXL2 STIPA Reporting:</t>
  </si>
  <si>
    <t>NSTLVL4NORTHSTI\L4NT435STI_STIPA_000_Report.txt</t>
  </si>
  <si>
    <t>62F747C5DFC03EA32C77EE97340127A9XL2 STIPA Reporting:</t>
  </si>
  <si>
    <t>NSTLVL4NORTHSTI\L4NT437STI_STIPA_000_Report.txt</t>
  </si>
  <si>
    <t>6B8ACADAB277CC047F9FA4925D5B0E57XL2 STIPA Reporting:</t>
  </si>
  <si>
    <t>NSTLVL4NORTHSTI\L4NT439STI_STIPA_000_Report.txt</t>
  </si>
  <si>
    <t>13F353079C2F80BB285B7CC84B0DDB6AXL2 STIPA Reporting:</t>
  </si>
  <si>
    <t>NSTLVL4NORTHSTI\L4NT442STI_STIPA_000_Report.txt</t>
  </si>
  <si>
    <t>455EB87125B47A772C0D784F968A20FFXL2 STIPA Reporting:</t>
  </si>
  <si>
    <t>NSTLVL4NORTHSTI\L4NT445STI_STIPA_000_Report.txt</t>
  </si>
  <si>
    <t>3A3E98286EFE5595887758C00F8E518CXL2 STIPA Reporting:</t>
  </si>
  <si>
    <t>NSTLVL4NORTHSTI\N4NTSCNSTI_STIPA_000_Report.txt</t>
  </si>
  <si>
    <t>759920FB2E1F897FE9D061E1FB28BAAEXL2 STIPA Reporting:</t>
  </si>
  <si>
    <t>NSTLVL4SOUTHSTI\N4ST405STI_STIPA_000_Report.txt</t>
  </si>
  <si>
    <t>A3C8DBEDB8163F3F582E9106231809D0XL2 STIPA Reporting:</t>
  </si>
  <si>
    <t>NSTLVL4SOUTHSTI\N4ST409STI_STIPA_000_Report.txt</t>
  </si>
  <si>
    <t>DD6D1AF1ADCD5E5D31559AA8AA2FCCC4XL2 STIPA Reporting:</t>
  </si>
  <si>
    <t>NSTLVL4SOUTHSTI\N4ST412STI_STIPA_000_Report.txt</t>
  </si>
  <si>
    <t>5F3E4219C7E3A3A96C070991A5CEE59BXL2 STIPA Reporting:</t>
  </si>
  <si>
    <t>NSTLVL4SOUTHSTI\N4ST414STI_STIPA_000_Report.txt</t>
  </si>
  <si>
    <t>8E6542A0B2FEB3C05C3B1EEFF9A42709XL2 STIPA Reporting:</t>
  </si>
  <si>
    <t>NSTLVL4SOUTHSTI\N4ST416STI_STIPA_000_Report.txt</t>
  </si>
  <si>
    <t>0C7A7D390C461DAEE6FDB9DDD4CB5FB9XL2 STIPA Reporting:</t>
  </si>
  <si>
    <t>NSTLVL4SOUTHSTI\N4ST421STI_STIPA_000_Report.txt</t>
  </si>
  <si>
    <t>31BE0D513B60359047AA97AB01348FEFXL2 STIPA Reporting:</t>
  </si>
  <si>
    <t>NSTLVL4SOUTHSTI\N4ST423STI_STIPA_000_Report.txt</t>
  </si>
  <si>
    <t>4B800B862144E6ECBAC004177E0FB21C_x001A_</t>
  </si>
  <si>
    <t>NSTLVL6NORTHSTI\L6NT632STI_STIPA_000_Report.txt</t>
  </si>
  <si>
    <t>6841130B710059F9A11D974FE062F28FXL2 STIPA Reporting:</t>
  </si>
  <si>
    <t>NSTLVL6NORTHSTI\L6NT634STI_STIPA_000_Report.txt</t>
  </si>
  <si>
    <t>DD1B65EF63A9C13D2AFB7A1F923EC79EXL2 STIPA Reporting:</t>
  </si>
  <si>
    <t>NSTLVL6NORTHSTI\L6NT636STI_STIPA_000_Report.txt</t>
  </si>
  <si>
    <t>87043383B0E0760C5A0AB54A7EDBE2CBXL2 STIPA Reporting:</t>
  </si>
  <si>
    <t>NSTLVL6NORTHSTI\L6NT638STI_STIPA_000_Report.txt</t>
  </si>
  <si>
    <t>CF62CB52C0E8B5C92012C600EA69C68BXL2 STIPA Reporting:</t>
  </si>
  <si>
    <t>NSTLVL6NORTHSTI\L6NT638STI_STIPA_001_Report.txt</t>
  </si>
  <si>
    <t>01CABB9487BA0CCCB51BBC04DA367F95XL2 STIPA Reporting:</t>
  </si>
  <si>
    <t>NSTLVL6NORTHSTI\L6NT640STI_STIPA_000_Report.txt</t>
  </si>
  <si>
    <t>D2D1AB05E8871C85084D612125F081A9XL2 STIPA Reporting:</t>
  </si>
  <si>
    <t>NSTLVL6NORTHSTI\L6NT642STI_STIPA_000_Report.txt</t>
  </si>
  <si>
    <t>D709853665B1C12E0E9E701A4BE09835XL2 STIPA Reporting:</t>
  </si>
  <si>
    <t>NSTLVL6NORTHSTI\L6NT644STI_STIPA_000_Report.txt</t>
  </si>
  <si>
    <t>913E7DBA92E8965631FF9C5B8EEC81A4XL2 STIPA Reporting:</t>
  </si>
  <si>
    <t>NSTLVL6SOUTHSTI\N6ST608STI_STIPA_000_Report.txt</t>
  </si>
  <si>
    <t>C9ED252BD8F24CA948118AA3810E811BXL2 STIPA Reporting:</t>
  </si>
  <si>
    <t>NSTLVL6SOUTHSTI\N6ST609STI_STIPA_000_Report.txt</t>
  </si>
  <si>
    <t>289A30CFC4DF74EF0ED92C3183FA67C3XL2 STIPA Reporting:</t>
  </si>
  <si>
    <t>NSTLVL6SOUTHSTI\N6ST611STI_STIPA_000_Report.txt</t>
  </si>
  <si>
    <t>F8FF16D9889A73645634F46CF2F37B07XL2 STIPA Reporting:</t>
  </si>
  <si>
    <t>NSTLVL6SOUTHSTI\N6ST613STI_STIPA_000_Report.txt</t>
  </si>
  <si>
    <t>874153C2875D29ECA806D0EFD013F4BAXL2 STIPA Reporting:</t>
  </si>
  <si>
    <t>NSTLVL6SOUTHSTI\N6ST615STI_STIPA_000_Report.txt</t>
  </si>
  <si>
    <t>DF49FB8D59A1B257804E30ED7E9CA267XL2 STIPA Reporting:</t>
  </si>
  <si>
    <t>NSTLVL6SOUTHSTI\N6ST617STI_STIPA_000_Report.txt</t>
  </si>
  <si>
    <t>2EB78D029215CDEF57F0C536C2BE6302XL2 STIPA Reporting:</t>
  </si>
  <si>
    <t>NSTLVL6SOUTHSTI\N6ST619STI_STIPA_000_Report.txt</t>
  </si>
  <si>
    <t>2D03155C440AE637B3DE1E35C5ECA8D3_x001A_</t>
  </si>
  <si>
    <t>#ERROR!</t>
  </si>
  <si>
    <t>SAMPLE - Sound System Speech Intelligibility (EAW QX)</t>
  </si>
  <si>
    <t>SAMPLE - Sound System Frequency Response (EAW QX)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</si>
</sst>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809]dd\ mmm\ yyyy"/>
    <numFmt numFmtId="165" formatCode="0.0"/>
    <numFmt numFmtId="166" formatCode="0.0&quot; (A)&quot;"/>
  </numFmts>
  <fonts count="21">
    <font>
      <sz val="11"/>
      <color theme="1"/>
      <name val="Arial"/>
    </font>
    <font>
      <sz val="6"/>
      <color theme="1"/>
      <name val="Helvetica Neue"/>
    </font>
    <font>
      <sz val="8"/>
      <color theme="1"/>
      <name val="Helvetica Neue"/>
    </font>
    <font>
      <sz val="16"/>
      <color theme="1"/>
      <name val="Helvetica Neue"/>
    </font>
    <font>
      <sz val="11"/>
      <name val="Arial"/>
    </font>
    <font>
      <b/>
      <sz val="6"/>
      <color theme="1"/>
      <name val="Helvetica Neue"/>
    </font>
    <font>
      <b/>
      <sz val="8"/>
      <color theme="1"/>
      <name val="Helvetica Neue"/>
    </font>
    <font>
      <sz val="11"/>
      <color rgb="FF000000"/>
      <name val="Calibri"/>
    </font>
    <font>
      <sz val="12"/>
      <color rgb="FF000000"/>
      <name val="Calibri"/>
    </font>
    <font>
      <sz val="12"/>
      <color theme="1"/>
      <name val="Helvetica Neue"/>
    </font>
    <font>
      <sz val="11"/>
      <name val="Calibri"/>
    </font>
    <font>
      <sz val="11"/>
      <color theme="1"/>
      <name val="Calibri"/>
    </font>
    <font>
      <b/>
      <sz val="11"/>
      <color rgb="FFCC0000"/>
      <name val="Calibri"/>
    </font>
    <font>
      <sz val="11"/>
      <color theme="1"/>
      <name val="Calibri"/>
    </font>
    <font>
      <u/>
      <sz val="11"/>
      <color rgb="FF1155CC"/>
      <name val="Calibri"/>
    </font>
    <font>
      <b/>
      <sz val="11"/>
      <color rgb="FF000000"/>
      <name val="Calibri"/>
    </font>
    <font>
      <b/>
      <sz val="11"/>
      <color theme="1"/>
      <name val="Calibri"/>
    </font>
    <font>
      <b/>
      <sz val="11"/>
      <color rgb="FFCC0000"/>
      <name val="Calibri"/>
    </font>
    <font>
      <sz val="8"/>
      <color theme="1"/>
      <name val="Times New Roman"/>
    </font>
    <font>
      <sz val="8"/>
      <color theme="1"/>
      <name val="Helvetica"/>
    </font>
    <font>
      <b/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92D050"/>
        <bgColor rgb="FF92D050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000000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left"/>
    </xf>
    <xf numFmtId="1" fontId="5" fillId="2" borderId="6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left" vertical="center"/>
    </xf>
    <xf numFmtId="1" fontId="2" fillId="2" borderId="9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165" fontId="2" fillId="3" borderId="1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 vertical="center"/>
    </xf>
    <xf numFmtId="0" fontId="7" fillId="0" borderId="14" xfId="0" applyFont="1" applyBorder="1" applyAlignment="1">
      <alignment horizontal="center"/>
    </xf>
    <xf numFmtId="1" fontId="7" fillId="0" borderId="15" xfId="0" applyNumberFormat="1" applyFont="1" applyBorder="1" applyAlignment="1">
      <alignment horizontal="center"/>
    </xf>
    <xf numFmtId="0" fontId="8" fillId="0" borderId="14" xfId="0" applyFont="1" applyBorder="1" applyAlignment="1">
      <alignment horizontal="right"/>
    </xf>
    <xf numFmtId="165" fontId="2" fillId="0" borderId="11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1" fontId="7" fillId="0" borderId="17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2" fontId="9" fillId="0" borderId="14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165" fontId="9" fillId="0" borderId="14" xfId="0" applyNumberFormat="1" applyFont="1" applyBorder="1" applyAlignment="1">
      <alignment horizontal="center" vertical="center"/>
    </xf>
    <xf numFmtId="1" fontId="2" fillId="4" borderId="11" xfId="0" applyNumberFormat="1" applyFont="1" applyFill="1" applyBorder="1" applyAlignment="1">
      <alignment horizontal="center" vertical="center"/>
    </xf>
    <xf numFmtId="9" fontId="2" fillId="4" borderId="13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1" fontId="1" fillId="2" borderId="6" xfId="0" applyNumberFormat="1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right" vertical="center"/>
    </xf>
    <xf numFmtId="1" fontId="2" fillId="2" borderId="1" xfId="0" applyNumberFormat="1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/>
    </xf>
    <xf numFmtId="165" fontId="2" fillId="4" borderId="13" xfId="0" applyNumberFormat="1" applyFont="1" applyFill="1" applyBorder="1" applyAlignment="1">
      <alignment horizontal="center" vertical="center"/>
    </xf>
    <xf numFmtId="166" fontId="2" fillId="0" borderId="12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6" borderId="0" xfId="0" applyFont="1" applyFill="1"/>
    <xf numFmtId="0" fontId="7" fillId="6" borderId="0" xfId="0" applyFont="1" applyFill="1" applyAlignment="1">
      <alignment horizontal="right"/>
    </xf>
    <xf numFmtId="0" fontId="12" fillId="6" borderId="0" xfId="0" applyFont="1" applyFill="1" applyAlignment="1">
      <alignment horizontal="right"/>
    </xf>
    <xf numFmtId="0" fontId="13" fillId="6" borderId="0" xfId="0" applyFont="1" applyFill="1"/>
    <xf numFmtId="0" fontId="7" fillId="7" borderId="0" xfId="0" applyFont="1" applyFill="1" applyAlignment="1">
      <alignment horizontal="center"/>
    </xf>
    <xf numFmtId="0" fontId="7" fillId="0" borderId="0" xfId="0" applyFont="1"/>
    <xf numFmtId="0" fontId="14" fillId="6" borderId="0" xfId="0" applyFont="1" applyFill="1"/>
    <xf numFmtId="0" fontId="12" fillId="6" borderId="0" xfId="0" applyFont="1" applyFill="1"/>
    <xf numFmtId="0" fontId="15" fillId="6" borderId="0" xfId="0" applyFont="1" applyFill="1"/>
    <xf numFmtId="0" fontId="16" fillId="6" borderId="0" xfId="0" applyFont="1" applyFill="1"/>
    <xf numFmtId="0" fontId="13" fillId="0" borderId="0" xfId="0" applyFont="1"/>
    <xf numFmtId="0" fontId="7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7" fillId="6" borderId="0" xfId="0" applyFont="1" applyFill="1"/>
    <xf numFmtId="21" fontId="11" fillId="0" borderId="0" xfId="0" applyNumberFormat="1" applyFont="1"/>
    <xf numFmtId="0" fontId="11" fillId="7" borderId="1" xfId="0" applyFont="1" applyFill="1" applyBorder="1"/>
    <xf numFmtId="14" fontId="11" fillId="0" borderId="0" xfId="0" applyNumberFormat="1" applyFont="1"/>
    <xf numFmtId="11" fontId="11" fillId="0" borderId="0" xfId="0" applyNumberFormat="1" applyFont="1"/>
    <xf numFmtId="1" fontId="7" fillId="0" borderId="19" xfId="0" applyNumberFormat="1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right"/>
    </xf>
    <xf numFmtId="0" fontId="2" fillId="0" borderId="19" xfId="0" applyFont="1" applyBorder="1" applyAlignment="1">
      <alignment horizontal="left" vertical="center"/>
    </xf>
    <xf numFmtId="1" fontId="2" fillId="0" borderId="19" xfId="0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/>
    </xf>
    <xf numFmtId="1" fontId="7" fillId="0" borderId="22" xfId="0" applyNumberFormat="1" applyFont="1" applyBorder="1" applyAlignment="1">
      <alignment horizontal="center"/>
    </xf>
    <xf numFmtId="0" fontId="8" fillId="0" borderId="21" xfId="0" applyFont="1" applyBorder="1" applyAlignment="1">
      <alignment horizontal="right"/>
    </xf>
    <xf numFmtId="0" fontId="8" fillId="0" borderId="16" xfId="0" applyFont="1" applyBorder="1" applyAlignment="1">
      <alignment horizontal="right"/>
    </xf>
    <xf numFmtId="0" fontId="6" fillId="0" borderId="23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1" fontId="2" fillId="0" borderId="23" xfId="0" applyNumberFormat="1" applyFont="1" applyBorder="1" applyAlignment="1">
      <alignment horizontal="center" vertical="center"/>
    </xf>
    <xf numFmtId="2" fontId="9" fillId="0" borderId="23" xfId="0" applyNumberFormat="1" applyFont="1" applyBorder="1" applyAlignment="1">
      <alignment horizontal="center" vertical="center"/>
    </xf>
    <xf numFmtId="165" fontId="9" fillId="0" borderId="19" xfId="0" applyNumberFormat="1" applyFont="1" applyBorder="1" applyAlignment="1">
      <alignment horizontal="center" vertical="center"/>
    </xf>
    <xf numFmtId="165" fontId="9" fillId="0" borderId="23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/>
    </xf>
    <xf numFmtId="1" fontId="7" fillId="0" borderId="23" xfId="0" applyNumberFormat="1" applyFont="1" applyBorder="1" applyAlignment="1">
      <alignment horizontal="center"/>
    </xf>
    <xf numFmtId="0" fontId="8" fillId="0" borderId="23" xfId="0" applyFont="1" applyBorder="1" applyAlignment="1">
      <alignment horizontal="right"/>
    </xf>
    <xf numFmtId="165" fontId="2" fillId="0" borderId="24" xfId="0" applyNumberFormat="1" applyFont="1" applyBorder="1" applyAlignment="1">
      <alignment horizontal="center" vertical="center"/>
    </xf>
    <xf numFmtId="165" fontId="10" fillId="5" borderId="23" xfId="0" applyNumberFormat="1" applyFont="1" applyFill="1" applyBorder="1" applyAlignment="1">
      <alignment horizontal="right"/>
    </xf>
    <xf numFmtId="165" fontId="7" fillId="5" borderId="23" xfId="0" applyNumberFormat="1" applyFont="1" applyFill="1" applyBorder="1" applyAlignment="1">
      <alignment horizontal="right"/>
    </xf>
    <xf numFmtId="165" fontId="10" fillId="0" borderId="23" xfId="0" applyNumberFormat="1" applyFont="1" applyBorder="1" applyAlignment="1">
      <alignment horizontal="right"/>
    </xf>
    <xf numFmtId="0" fontId="10" fillId="0" borderId="23" xfId="0" applyFont="1" applyBorder="1" applyAlignment="1">
      <alignment horizontal="right"/>
    </xf>
    <xf numFmtId="0" fontId="7" fillId="0" borderId="20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20" fillId="6" borderId="0" xfId="0" applyFont="1" applyFill="1" applyAlignment="1">
      <alignment horizontal="right"/>
    </xf>
    <xf numFmtId="0" fontId="20" fillId="6" borderId="0" xfId="0" applyFont="1" applyFill="1"/>
    <xf numFmtId="0" fontId="1" fillId="0" borderId="0" xfId="0" applyFont="1"/>
    <xf numFmtId="0" fontId="0" fillId="0" borderId="0" xfId="0"/>
    <xf numFmtId="0" fontId="2" fillId="0" borderId="0" xfId="0" applyFont="1" applyAlignment="1">
      <alignment horizontal="left"/>
    </xf>
    <xf numFmtId="0" fontId="2" fillId="2" borderId="7" xfId="0" applyFont="1" applyFill="1" applyBorder="1" applyAlignment="1">
      <alignment horizontal="left" vertical="center"/>
    </xf>
    <xf numFmtId="0" fontId="4" fillId="0" borderId="8" xfId="0" applyFont="1" applyBorder="1"/>
    <xf numFmtId="0" fontId="2" fillId="2" borderId="7" xfId="0" applyFont="1" applyFill="1" applyBorder="1" applyAlignment="1">
      <alignment horizontal="center"/>
    </xf>
    <xf numFmtId="164" fontId="2" fillId="0" borderId="0" xfId="0" applyNumberFormat="1" applyFont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4" fillId="0" borderId="3" xfId="0" applyFont="1" applyBorder="1"/>
    <xf numFmtId="0" fontId="5" fillId="2" borderId="4" xfId="0" applyFont="1" applyFill="1" applyBorder="1" applyAlignment="1">
      <alignment horizontal="left" vertical="center"/>
    </xf>
    <xf numFmtId="0" fontId="4" fillId="0" borderId="5" xfId="0" applyFont="1" applyBorder="1"/>
    <xf numFmtId="0" fontId="5" fillId="2" borderId="4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15" fillId="6" borderId="26" xfId="0" applyFont="1" applyFill="1" applyBorder="1"/>
    <xf numFmtId="0" fontId="4" fillId="0" borderId="6" xfId="0" applyFont="1" applyBorder="1"/>
    <xf numFmtId="0" fontId="4" fillId="0" borderId="27" xfId="0" applyFont="1" applyBorder="1"/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927"/>
  <sheetViews>
    <sheetView tabSelected="1" workbookViewId="0">
      <selection activeCell="B8" sqref="B8:P8"/>
    </sheetView>
  </sheetViews>
  <sheetFormatPr defaultColWidth="12.625" defaultRowHeight="15" customHeight="1"/>
  <cols>
    <col min="1" max="1" width="1.25" customWidth="1"/>
    <col min="2" max="2" width="25" customWidth="1"/>
    <col min="3" max="3" width="21.25" customWidth="1"/>
    <col min="4" max="7" width="7.5" customWidth="1"/>
    <col min="8" max="16" width="4.5" customWidth="1"/>
    <col min="17" max="17" width="1.25" customWidth="1"/>
    <col min="18" max="18" width="5" customWidth="1"/>
    <col min="19" max="19" width="8.75" customWidth="1"/>
    <col min="20" max="27" width="5" customWidth="1"/>
  </cols>
  <sheetData>
    <row r="1" spans="1:27" ht="9.75" customHeight="1">
      <c r="A1" s="1"/>
      <c r="B1" s="1"/>
      <c r="C1" s="1"/>
      <c r="D1" s="2"/>
      <c r="E1" s="1"/>
      <c r="F1" s="1"/>
      <c r="G1" s="1"/>
      <c r="H1" s="1"/>
      <c r="I1" s="3"/>
      <c r="J1" s="94"/>
      <c r="K1" s="95"/>
      <c r="L1" s="94"/>
      <c r="M1" s="95"/>
      <c r="N1" s="95"/>
      <c r="O1" s="95"/>
      <c r="P1" s="95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1.25" customHeight="1">
      <c r="A2" s="1"/>
      <c r="B2" s="1"/>
      <c r="C2" s="1"/>
      <c r="D2" s="2"/>
      <c r="E2" s="1"/>
      <c r="F2" s="1"/>
      <c r="G2" s="1"/>
      <c r="H2" s="1"/>
      <c r="I2" s="3"/>
      <c r="J2" s="96"/>
      <c r="K2" s="95"/>
      <c r="L2" s="96"/>
      <c r="M2" s="95"/>
      <c r="N2" s="95"/>
      <c r="O2" s="95"/>
      <c r="P2" s="95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9.75" customHeight="1">
      <c r="A3" s="1"/>
      <c r="B3" s="1"/>
      <c r="C3" s="1"/>
      <c r="D3" s="2"/>
      <c r="E3" s="1"/>
      <c r="F3" s="1"/>
      <c r="G3" s="1"/>
      <c r="H3" s="1"/>
      <c r="I3" s="3"/>
      <c r="J3" s="94"/>
      <c r="K3" s="95"/>
      <c r="L3" s="4"/>
      <c r="M3" s="94"/>
      <c r="N3" s="95"/>
      <c r="O3" s="4"/>
      <c r="P3" s="4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9.75" customHeight="1">
      <c r="A4" s="1"/>
      <c r="B4" s="1"/>
      <c r="C4" s="1"/>
      <c r="D4" s="2"/>
      <c r="E4" s="1"/>
      <c r="F4" s="1"/>
      <c r="G4" s="1"/>
      <c r="H4" s="1"/>
      <c r="I4" s="3"/>
      <c r="J4" s="100"/>
      <c r="K4" s="95"/>
      <c r="L4" s="5"/>
      <c r="M4" s="100"/>
      <c r="N4" s="95"/>
      <c r="O4" s="5"/>
      <c r="P4" s="5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9.75" customHeight="1">
      <c r="A5" s="1"/>
      <c r="B5" s="1"/>
      <c r="C5" s="1"/>
      <c r="D5" s="2"/>
      <c r="E5" s="1"/>
      <c r="F5" s="1"/>
      <c r="G5" s="1"/>
      <c r="H5" s="1"/>
      <c r="I5" s="3"/>
      <c r="J5" s="94"/>
      <c r="K5" s="95"/>
      <c r="L5" s="4"/>
      <c r="M5" s="94"/>
      <c r="N5" s="95"/>
      <c r="O5" s="94"/>
      <c r="P5" s="95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9.75" customHeight="1">
      <c r="A6" s="1"/>
      <c r="B6" s="1"/>
      <c r="C6" s="1"/>
      <c r="D6" s="2"/>
      <c r="E6" s="1"/>
      <c r="F6" s="1"/>
      <c r="G6" s="1"/>
      <c r="H6" s="1"/>
      <c r="I6" s="3"/>
      <c r="J6" s="96"/>
      <c r="K6" s="95"/>
      <c r="L6" s="5"/>
      <c r="M6" s="96"/>
      <c r="N6" s="95"/>
      <c r="O6" s="96"/>
      <c r="P6" s="95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9.75" customHeight="1">
      <c r="A7" s="1"/>
      <c r="B7" s="1"/>
      <c r="C7" s="1"/>
      <c r="D7" s="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" customHeight="1">
      <c r="A8" s="1"/>
      <c r="B8" s="101" t="s">
        <v>422</v>
      </c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9.75" customHeight="1">
      <c r="A9" s="1"/>
      <c r="B9" s="103"/>
      <c r="C9" s="104"/>
      <c r="D9" s="6"/>
      <c r="E9" s="105"/>
      <c r="F9" s="104"/>
      <c r="G9" s="104"/>
      <c r="H9" s="105"/>
      <c r="I9" s="104"/>
      <c r="J9" s="104"/>
      <c r="K9" s="104"/>
      <c r="L9" s="104"/>
      <c r="M9" s="104"/>
      <c r="N9" s="104"/>
      <c r="O9" s="104"/>
      <c r="P9" s="104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9.75" customHeight="1">
      <c r="A10" s="1"/>
      <c r="B10" s="97"/>
      <c r="C10" s="98"/>
      <c r="D10" s="7"/>
      <c r="E10" s="99" t="s">
        <v>0</v>
      </c>
      <c r="F10" s="98"/>
      <c r="G10" s="98"/>
      <c r="H10" s="99" t="s">
        <v>1</v>
      </c>
      <c r="I10" s="98"/>
      <c r="J10" s="98"/>
      <c r="K10" s="98"/>
      <c r="L10" s="98"/>
      <c r="M10" s="98"/>
      <c r="N10" s="98"/>
      <c r="O10" s="98"/>
      <c r="P10" s="98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9.75" customHeight="1">
      <c r="A11" s="1"/>
      <c r="B11" s="8" t="s">
        <v>2</v>
      </c>
      <c r="C11" s="8"/>
      <c r="D11" s="9"/>
      <c r="E11" s="10" t="s">
        <v>3</v>
      </c>
      <c r="F11" s="10" t="s">
        <v>4</v>
      </c>
      <c r="G11" s="10" t="s">
        <v>5</v>
      </c>
      <c r="H11" s="11">
        <v>31.5</v>
      </c>
      <c r="I11" s="10">
        <v>63</v>
      </c>
      <c r="J11" s="10">
        <v>125</v>
      </c>
      <c r="K11" s="10">
        <v>250</v>
      </c>
      <c r="L11" s="10">
        <v>500</v>
      </c>
      <c r="M11" s="10" t="s">
        <v>6</v>
      </c>
      <c r="N11" s="10" t="s">
        <v>7</v>
      </c>
      <c r="O11" s="10" t="s">
        <v>8</v>
      </c>
      <c r="P11" s="10" t="s">
        <v>9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8.75" customHeight="1">
      <c r="A12" s="1"/>
      <c r="B12" s="12"/>
      <c r="C12" s="13"/>
      <c r="D12" s="14"/>
      <c r="E12" s="15"/>
      <c r="F12" s="15"/>
      <c r="G12" s="15"/>
      <c r="H12" s="16"/>
      <c r="I12" s="15"/>
      <c r="J12" s="15"/>
      <c r="K12" s="15"/>
      <c r="L12" s="15"/>
      <c r="M12" s="15"/>
      <c r="N12" s="15"/>
      <c r="O12" s="15"/>
      <c r="P12" s="15"/>
      <c r="Q12" s="1"/>
      <c r="R12" s="17"/>
      <c r="S12" s="1"/>
      <c r="T12" s="1"/>
      <c r="U12" s="1"/>
      <c r="V12" s="1"/>
      <c r="W12" s="1"/>
      <c r="X12" s="1"/>
      <c r="Y12" s="1"/>
      <c r="Z12" s="1"/>
      <c r="AA12" s="1"/>
    </row>
    <row r="13" spans="1:27" ht="18.75" customHeight="1">
      <c r="A13" s="1"/>
      <c r="B13" s="18" t="s">
        <v>10</v>
      </c>
      <c r="C13" s="19" t="s">
        <v>11</v>
      </c>
      <c r="D13" s="20" t="s">
        <v>12</v>
      </c>
      <c r="E13" s="21"/>
      <c r="F13" s="15"/>
      <c r="G13" s="15"/>
      <c r="H13" s="16"/>
      <c r="I13" s="15"/>
      <c r="J13" s="15"/>
      <c r="K13" s="15"/>
      <c r="L13" s="15"/>
      <c r="M13" s="15"/>
      <c r="N13" s="15"/>
      <c r="O13" s="15"/>
      <c r="P13" s="15"/>
      <c r="Q13" s="1"/>
      <c r="R13" s="17"/>
      <c r="S13" s="1"/>
      <c r="T13" s="1"/>
      <c r="U13" s="1"/>
      <c r="V13" s="1"/>
      <c r="W13" s="1"/>
      <c r="X13" s="1"/>
      <c r="Y13" s="1"/>
      <c r="Z13" s="1"/>
      <c r="AA13" s="1"/>
    </row>
    <row r="14" spans="1:27" ht="18.75" customHeight="1">
      <c r="A14" s="1"/>
      <c r="B14" s="22" t="s">
        <v>13</v>
      </c>
      <c r="C14" s="22" t="s">
        <v>14</v>
      </c>
      <c r="D14" s="23">
        <v>30</v>
      </c>
      <c r="E14" s="24">
        <v>0.55000000000000004</v>
      </c>
      <c r="F14" s="25"/>
      <c r="G14" s="15"/>
      <c r="H14" s="16"/>
      <c r="I14" s="15"/>
      <c r="J14" s="15"/>
      <c r="K14" s="15"/>
      <c r="L14" s="15"/>
      <c r="M14" s="15"/>
      <c r="N14" s="15"/>
      <c r="O14" s="15"/>
      <c r="P14" s="15"/>
      <c r="Q14" s="1"/>
      <c r="R14" s="17"/>
      <c r="S14" s="1"/>
      <c r="T14" s="1"/>
      <c r="U14" s="1"/>
      <c r="V14" s="1"/>
      <c r="W14" s="1"/>
      <c r="X14" s="1"/>
      <c r="Y14" s="1"/>
      <c r="Z14" s="1"/>
      <c r="AA14" s="1"/>
    </row>
    <row r="15" spans="1:27" ht="18.75" customHeight="1">
      <c r="A15" s="1"/>
      <c r="B15" s="26" t="s">
        <v>15</v>
      </c>
      <c r="C15" s="26" t="s">
        <v>16</v>
      </c>
      <c r="D15" s="27">
        <v>29</v>
      </c>
      <c r="E15" s="24">
        <v>0.45</v>
      </c>
      <c r="F15" s="25"/>
      <c r="G15" s="15"/>
      <c r="H15" s="16"/>
      <c r="I15" s="15"/>
      <c r="J15" s="15"/>
      <c r="K15" s="15"/>
      <c r="L15" s="15"/>
      <c r="M15" s="15"/>
      <c r="N15" s="15"/>
      <c r="O15" s="15"/>
      <c r="P15" s="15"/>
      <c r="Q15" s="1"/>
      <c r="R15" s="17"/>
      <c r="S15" s="1"/>
      <c r="T15" s="1"/>
      <c r="U15" s="1"/>
      <c r="V15" s="1"/>
      <c r="W15" s="1"/>
      <c r="X15" s="1"/>
      <c r="Y15" s="1"/>
      <c r="Z15" s="1"/>
      <c r="AA15" s="1"/>
    </row>
    <row r="16" spans="1:27" ht="18.75" customHeight="1">
      <c r="A16" s="1"/>
      <c r="B16" s="26">
        <v>105</v>
      </c>
      <c r="C16" s="26" t="s">
        <v>17</v>
      </c>
      <c r="D16" s="27">
        <v>4</v>
      </c>
      <c r="E16" s="24">
        <v>0.49</v>
      </c>
      <c r="F16" s="25"/>
      <c r="G16" s="15"/>
      <c r="H16" s="16"/>
      <c r="I16" s="15"/>
      <c r="J16" s="15"/>
      <c r="K16" s="15"/>
      <c r="L16" s="15"/>
      <c r="M16" s="15"/>
      <c r="N16" s="15"/>
      <c r="O16" s="15"/>
      <c r="P16" s="15"/>
      <c r="Q16" s="1"/>
      <c r="R16" s="17"/>
      <c r="S16" s="1"/>
      <c r="T16" s="1"/>
      <c r="U16" s="1"/>
      <c r="V16" s="1"/>
      <c r="W16" s="1"/>
      <c r="X16" s="1"/>
      <c r="Y16" s="1"/>
      <c r="Z16" s="1"/>
      <c r="AA16" s="1"/>
    </row>
    <row r="17" spans="1:27" ht="18.75" customHeight="1">
      <c r="A17" s="1"/>
      <c r="B17" s="26">
        <v>109</v>
      </c>
      <c r="C17" s="26" t="s">
        <v>18</v>
      </c>
      <c r="D17" s="27">
        <v>8</v>
      </c>
      <c r="E17" s="24">
        <v>0.54</v>
      </c>
      <c r="F17" s="25"/>
      <c r="G17" s="15"/>
      <c r="H17" s="16"/>
      <c r="I17" s="15"/>
      <c r="J17" s="15"/>
      <c r="K17" s="15"/>
      <c r="L17" s="15"/>
      <c r="M17" s="15"/>
      <c r="N17" s="15"/>
      <c r="O17" s="15"/>
      <c r="P17" s="15"/>
      <c r="Q17" s="1"/>
      <c r="R17" s="17"/>
      <c r="S17" s="1"/>
      <c r="T17" s="1"/>
      <c r="U17" s="1"/>
      <c r="V17" s="1"/>
      <c r="W17" s="1"/>
      <c r="X17" s="1"/>
      <c r="Y17" s="1"/>
      <c r="Z17" s="1"/>
      <c r="AA17" s="1"/>
    </row>
    <row r="18" spans="1:27" ht="18.75" customHeight="1">
      <c r="A18" s="1"/>
      <c r="B18" s="26">
        <v>112</v>
      </c>
      <c r="C18" s="26" t="s">
        <v>19</v>
      </c>
      <c r="D18" s="27" t="s">
        <v>20</v>
      </c>
      <c r="E18" s="24">
        <v>0.54</v>
      </c>
      <c r="F18" s="25"/>
      <c r="G18" s="15"/>
      <c r="H18" s="16"/>
      <c r="I18" s="15"/>
      <c r="J18" s="15"/>
      <c r="K18" s="15"/>
      <c r="L18" s="15"/>
      <c r="M18" s="15"/>
      <c r="N18" s="15"/>
      <c r="O18" s="15"/>
      <c r="P18" s="15"/>
      <c r="Q18" s="1"/>
      <c r="R18" s="17"/>
      <c r="S18" s="1"/>
      <c r="T18" s="1"/>
      <c r="U18" s="1"/>
      <c r="V18" s="1"/>
      <c r="W18" s="1"/>
      <c r="X18" s="1"/>
      <c r="Y18" s="1"/>
      <c r="Z18" s="1"/>
      <c r="AA18" s="1"/>
    </row>
    <row r="19" spans="1:27" ht="18.75" customHeight="1">
      <c r="A19" s="1"/>
      <c r="B19" s="26">
        <v>114</v>
      </c>
      <c r="C19" s="26" t="s">
        <v>19</v>
      </c>
      <c r="D19" s="27" t="s">
        <v>20</v>
      </c>
      <c r="E19" s="24">
        <v>0.49</v>
      </c>
      <c r="F19" s="25"/>
      <c r="G19" s="15"/>
      <c r="H19" s="16"/>
      <c r="I19" s="15"/>
      <c r="J19" s="15"/>
      <c r="K19" s="15"/>
      <c r="L19" s="15"/>
      <c r="M19" s="15"/>
      <c r="N19" s="15"/>
      <c r="O19" s="15"/>
      <c r="P19" s="15"/>
      <c r="Q19" s="1"/>
      <c r="R19" s="17"/>
      <c r="S19" s="1"/>
      <c r="T19" s="1"/>
      <c r="U19" s="1"/>
      <c r="V19" s="1"/>
      <c r="W19" s="1"/>
      <c r="X19" s="1"/>
      <c r="Y19" s="1"/>
      <c r="Z19" s="1"/>
      <c r="AA19" s="1"/>
    </row>
    <row r="20" spans="1:27" ht="18.75" customHeight="1">
      <c r="A20" s="1"/>
      <c r="B20" s="26">
        <v>117</v>
      </c>
      <c r="C20" s="26" t="s">
        <v>18</v>
      </c>
      <c r="D20" s="27">
        <v>46</v>
      </c>
      <c r="E20" s="24">
        <v>0.54</v>
      </c>
      <c r="F20" s="25"/>
      <c r="G20" s="15"/>
      <c r="H20" s="16"/>
      <c r="I20" s="15"/>
      <c r="J20" s="15"/>
      <c r="K20" s="15"/>
      <c r="L20" s="15"/>
      <c r="M20" s="15"/>
      <c r="N20" s="15"/>
      <c r="O20" s="15"/>
      <c r="P20" s="15"/>
      <c r="Q20" s="1"/>
      <c r="R20" s="17"/>
      <c r="S20" s="1"/>
      <c r="T20" s="1"/>
      <c r="U20" s="1"/>
      <c r="V20" s="1"/>
      <c r="W20" s="1"/>
      <c r="X20" s="1"/>
      <c r="Y20" s="1"/>
      <c r="Z20" s="1"/>
      <c r="AA20" s="1"/>
    </row>
    <row r="21" spans="1:27" ht="18.75" customHeight="1">
      <c r="A21" s="1"/>
      <c r="B21" s="26">
        <v>119</v>
      </c>
      <c r="C21" s="26" t="s">
        <v>19</v>
      </c>
      <c r="D21" s="27" t="s">
        <v>20</v>
      </c>
      <c r="E21" s="24">
        <v>0.56000000000000005</v>
      </c>
      <c r="F21" s="25"/>
      <c r="G21" s="15"/>
      <c r="H21" s="16"/>
      <c r="I21" s="15"/>
      <c r="J21" s="15"/>
      <c r="K21" s="15"/>
      <c r="L21" s="15"/>
      <c r="M21" s="15"/>
      <c r="N21" s="15"/>
      <c r="O21" s="15"/>
      <c r="P21" s="15"/>
      <c r="Q21" s="1"/>
      <c r="R21" s="17"/>
      <c r="S21" s="1"/>
      <c r="T21" s="1"/>
      <c r="U21" s="1"/>
      <c r="V21" s="1"/>
      <c r="W21" s="1"/>
      <c r="X21" s="1"/>
      <c r="Y21" s="1"/>
      <c r="Z21" s="1"/>
      <c r="AA21" s="1"/>
    </row>
    <row r="22" spans="1:27" ht="18.75" customHeight="1">
      <c r="A22" s="1"/>
      <c r="B22" s="26">
        <v>123</v>
      </c>
      <c r="C22" s="26" t="s">
        <v>19</v>
      </c>
      <c r="D22" s="27" t="s">
        <v>20</v>
      </c>
      <c r="E22" s="24">
        <v>0.54</v>
      </c>
      <c r="F22" s="25"/>
      <c r="G22" s="15"/>
      <c r="H22" s="16"/>
      <c r="I22" s="15"/>
      <c r="J22" s="15"/>
      <c r="K22" s="15"/>
      <c r="L22" s="15"/>
      <c r="M22" s="15"/>
      <c r="N22" s="15"/>
      <c r="O22" s="15"/>
      <c r="P22" s="15"/>
      <c r="Q22" s="1"/>
      <c r="R22" s="17"/>
      <c r="S22" s="1"/>
      <c r="T22" s="1"/>
      <c r="U22" s="1"/>
      <c r="V22" s="1"/>
      <c r="W22" s="1"/>
      <c r="X22" s="1"/>
      <c r="Y22" s="1"/>
      <c r="Z22" s="1"/>
      <c r="AA22" s="1"/>
    </row>
    <row r="23" spans="1:27" ht="18.75" customHeight="1">
      <c r="A23" s="1"/>
      <c r="B23" s="12"/>
      <c r="C23" s="12"/>
      <c r="D23" s="28"/>
      <c r="E23" s="29"/>
      <c r="F23" s="25"/>
      <c r="G23" s="15"/>
      <c r="H23" s="16"/>
      <c r="I23" s="15"/>
      <c r="J23" s="15"/>
      <c r="K23" s="15"/>
      <c r="L23" s="15"/>
      <c r="M23" s="15"/>
      <c r="N23" s="15"/>
      <c r="O23" s="15"/>
      <c r="P23" s="15"/>
      <c r="Q23" s="1"/>
      <c r="R23" s="17"/>
      <c r="S23" s="1"/>
      <c r="T23" s="1"/>
      <c r="U23" s="1"/>
      <c r="V23" s="1"/>
      <c r="W23" s="1"/>
      <c r="X23" s="1"/>
      <c r="Y23" s="1"/>
      <c r="Z23" s="1"/>
      <c r="AA23" s="1"/>
    </row>
    <row r="24" spans="1:27" ht="18.75" customHeight="1">
      <c r="A24" s="1"/>
      <c r="B24" s="12"/>
      <c r="C24" s="12"/>
      <c r="D24" s="28"/>
      <c r="E24" s="29"/>
      <c r="F24" s="25"/>
      <c r="G24" s="15"/>
      <c r="H24" s="16"/>
      <c r="I24" s="15"/>
      <c r="J24" s="15"/>
      <c r="K24" s="15"/>
      <c r="L24" s="15"/>
      <c r="M24" s="15"/>
      <c r="N24" s="15"/>
      <c r="O24" s="15"/>
      <c r="P24" s="15"/>
      <c r="Q24" s="1"/>
      <c r="R24" s="17"/>
      <c r="S24" s="1"/>
      <c r="T24" s="1"/>
      <c r="U24" s="1"/>
      <c r="V24" s="1"/>
      <c r="W24" s="1"/>
      <c r="X24" s="1"/>
      <c r="Y24" s="1"/>
      <c r="Z24" s="1"/>
      <c r="AA24" s="1"/>
    </row>
    <row r="25" spans="1:27" ht="18.75" customHeight="1">
      <c r="A25" s="1"/>
      <c r="B25" s="30" t="s">
        <v>21</v>
      </c>
      <c r="C25" s="12"/>
      <c r="D25" s="28"/>
      <c r="E25" s="29"/>
      <c r="F25" s="25"/>
      <c r="G25" s="15"/>
      <c r="H25" s="16"/>
      <c r="I25" s="15"/>
      <c r="J25" s="15"/>
      <c r="K25" s="15"/>
      <c r="L25" s="15"/>
      <c r="M25" s="15"/>
      <c r="N25" s="15"/>
      <c r="O25" s="15"/>
      <c r="P25" s="15"/>
      <c r="Q25" s="1"/>
      <c r="R25" s="17"/>
      <c r="S25" s="1"/>
      <c r="T25" s="1"/>
      <c r="U25" s="1"/>
      <c r="V25" s="1"/>
      <c r="W25" s="1"/>
      <c r="X25" s="1"/>
      <c r="Y25" s="1"/>
      <c r="Z25" s="1"/>
      <c r="AA25" s="1"/>
    </row>
    <row r="26" spans="1:27" ht="18.75" customHeight="1">
      <c r="A26" s="1"/>
      <c r="B26" s="22">
        <v>127</v>
      </c>
      <c r="C26" s="22" t="s">
        <v>19</v>
      </c>
      <c r="D26" s="27" t="s">
        <v>20</v>
      </c>
      <c r="E26" s="24">
        <v>0.54</v>
      </c>
      <c r="F26" s="25"/>
      <c r="G26" s="15"/>
      <c r="H26" s="16"/>
      <c r="I26" s="15"/>
      <c r="J26" s="15"/>
      <c r="K26" s="15"/>
      <c r="L26" s="15"/>
      <c r="M26" s="15"/>
      <c r="N26" s="15"/>
      <c r="O26" s="15"/>
      <c r="P26" s="15"/>
      <c r="Q26" s="1"/>
      <c r="R26" s="17"/>
      <c r="S26" s="1"/>
      <c r="T26" s="1"/>
      <c r="U26" s="1"/>
      <c r="V26" s="1"/>
      <c r="W26" s="1"/>
      <c r="X26" s="1"/>
      <c r="Y26" s="1"/>
      <c r="Z26" s="1"/>
      <c r="AA26" s="1"/>
    </row>
    <row r="27" spans="1:27" ht="18.75" customHeight="1">
      <c r="A27" s="1"/>
      <c r="B27" s="26">
        <v>132</v>
      </c>
      <c r="C27" s="26" t="s">
        <v>19</v>
      </c>
      <c r="D27" s="27" t="s">
        <v>20</v>
      </c>
      <c r="E27" s="24">
        <v>0.54</v>
      </c>
      <c r="F27" s="25"/>
      <c r="G27" s="15"/>
      <c r="H27" s="16"/>
      <c r="I27" s="15"/>
      <c r="J27" s="15"/>
      <c r="K27" s="15"/>
      <c r="L27" s="15"/>
      <c r="M27" s="15"/>
      <c r="N27" s="15"/>
      <c r="O27" s="15"/>
      <c r="P27" s="15"/>
      <c r="Q27" s="1"/>
      <c r="R27" s="17"/>
      <c r="S27" s="1"/>
      <c r="T27" s="1"/>
      <c r="U27" s="1"/>
      <c r="V27" s="1"/>
      <c r="W27" s="1"/>
      <c r="X27" s="1"/>
      <c r="Y27" s="1"/>
      <c r="Z27" s="1"/>
      <c r="AA27" s="1"/>
    </row>
    <row r="28" spans="1:27" ht="18.75" customHeight="1">
      <c r="A28" s="1"/>
      <c r="B28" s="26">
        <v>134</v>
      </c>
      <c r="C28" s="26" t="s">
        <v>22</v>
      </c>
      <c r="D28" s="27">
        <v>35</v>
      </c>
      <c r="E28" s="24">
        <v>0.59</v>
      </c>
      <c r="F28" s="25"/>
      <c r="G28" s="15"/>
      <c r="H28" s="16"/>
      <c r="I28" s="15"/>
      <c r="J28" s="15"/>
      <c r="K28" s="15"/>
      <c r="L28" s="15"/>
      <c r="M28" s="15"/>
      <c r="N28" s="15"/>
      <c r="O28" s="15"/>
      <c r="P28" s="15"/>
      <c r="Q28" s="1"/>
      <c r="R28" s="17"/>
      <c r="S28" s="1"/>
      <c r="T28" s="1"/>
      <c r="U28" s="1"/>
      <c r="V28" s="1"/>
      <c r="W28" s="1"/>
      <c r="X28" s="1"/>
      <c r="Y28" s="1"/>
      <c r="Z28" s="1"/>
      <c r="AA28" s="1"/>
    </row>
    <row r="29" spans="1:27" ht="18.75" customHeight="1">
      <c r="A29" s="1"/>
      <c r="B29" s="26">
        <v>137</v>
      </c>
      <c r="C29" s="26" t="s">
        <v>19</v>
      </c>
      <c r="D29" s="27" t="s">
        <v>20</v>
      </c>
      <c r="E29" s="24">
        <v>0.57999999999999996</v>
      </c>
      <c r="F29" s="25"/>
      <c r="G29" s="15"/>
      <c r="H29" s="16"/>
      <c r="I29" s="15"/>
      <c r="J29" s="15"/>
      <c r="K29" s="15"/>
      <c r="L29" s="15"/>
      <c r="M29" s="15"/>
      <c r="N29" s="15"/>
      <c r="O29" s="15"/>
      <c r="P29" s="15"/>
      <c r="Q29" s="1"/>
      <c r="R29" s="17"/>
      <c r="S29" s="1"/>
      <c r="T29" s="1"/>
      <c r="U29" s="1"/>
      <c r="V29" s="1"/>
      <c r="W29" s="1"/>
      <c r="X29" s="1"/>
      <c r="Y29" s="1"/>
      <c r="Z29" s="1"/>
      <c r="AA29" s="1"/>
    </row>
    <row r="30" spans="1:27" ht="18.75" customHeight="1">
      <c r="A30" s="1"/>
      <c r="B30" s="26">
        <v>139</v>
      </c>
      <c r="C30" s="26" t="s">
        <v>19</v>
      </c>
      <c r="D30" s="27" t="s">
        <v>20</v>
      </c>
      <c r="E30" s="24">
        <v>0.53</v>
      </c>
      <c r="F30" s="25"/>
      <c r="G30" s="15"/>
      <c r="H30" s="16"/>
      <c r="I30" s="15"/>
      <c r="J30" s="15"/>
      <c r="K30" s="15"/>
      <c r="L30" s="15"/>
      <c r="M30" s="15"/>
      <c r="N30" s="15"/>
      <c r="O30" s="15"/>
      <c r="P30" s="15"/>
      <c r="Q30" s="1"/>
      <c r="R30" s="17"/>
      <c r="S30" s="1"/>
      <c r="T30" s="1"/>
      <c r="U30" s="1"/>
      <c r="V30" s="1"/>
      <c r="W30" s="1"/>
      <c r="X30" s="1"/>
      <c r="Y30" s="1"/>
      <c r="Z30" s="1"/>
      <c r="AA30" s="1"/>
    </row>
    <row r="31" spans="1:27" ht="18.75" customHeight="1">
      <c r="A31" s="1"/>
      <c r="B31" s="26">
        <v>142</v>
      </c>
      <c r="C31" s="26" t="s">
        <v>23</v>
      </c>
      <c r="D31" s="27">
        <v>31</v>
      </c>
      <c r="E31" s="24">
        <v>0.56999999999999995</v>
      </c>
      <c r="F31" s="25"/>
      <c r="G31" s="15"/>
      <c r="H31" s="16"/>
      <c r="I31" s="15"/>
      <c r="K31" s="15"/>
      <c r="L31" s="15"/>
      <c r="M31" s="15"/>
      <c r="N31" s="15"/>
      <c r="O31" s="15"/>
      <c r="P31" s="15"/>
      <c r="Q31" s="1"/>
      <c r="R31" s="17"/>
      <c r="S31" s="1"/>
      <c r="T31" s="1"/>
      <c r="U31" s="1"/>
      <c r="V31" s="1"/>
      <c r="W31" s="1"/>
      <c r="X31" s="1"/>
      <c r="Y31" s="1"/>
      <c r="Z31" s="1"/>
      <c r="AA31" s="1"/>
    </row>
    <row r="32" spans="1:27" ht="18.75" customHeight="1">
      <c r="A32" s="1"/>
      <c r="B32" s="26">
        <v>144</v>
      </c>
      <c r="C32" s="26" t="s">
        <v>19</v>
      </c>
      <c r="D32" s="27" t="s">
        <v>20</v>
      </c>
      <c r="E32" s="24">
        <v>0.56999999999999995</v>
      </c>
      <c r="F32" s="25"/>
      <c r="G32" s="15"/>
      <c r="H32" s="16"/>
      <c r="I32" s="15"/>
      <c r="J32" s="15"/>
      <c r="K32" s="15"/>
      <c r="L32" s="15"/>
      <c r="M32" s="15"/>
      <c r="N32" s="15"/>
      <c r="O32" s="15"/>
      <c r="P32" s="15"/>
      <c r="Q32" s="1"/>
      <c r="R32" s="17"/>
      <c r="S32" s="1"/>
      <c r="T32" s="1"/>
      <c r="U32" s="1"/>
      <c r="V32" s="1"/>
      <c r="W32" s="1"/>
      <c r="X32" s="1"/>
      <c r="Y32" s="1"/>
      <c r="Z32" s="1"/>
      <c r="AA32" s="1"/>
    </row>
    <row r="33" spans="1:27" ht="18.75" customHeight="1">
      <c r="A33" s="1"/>
      <c r="B33" s="26">
        <v>145</v>
      </c>
      <c r="C33" s="26" t="s">
        <v>24</v>
      </c>
      <c r="D33" s="27">
        <v>15</v>
      </c>
      <c r="E33" s="24">
        <v>0.4</v>
      </c>
      <c r="F33" s="25"/>
      <c r="G33" s="15"/>
      <c r="H33" s="16"/>
      <c r="I33" s="15"/>
      <c r="J33" s="15"/>
      <c r="K33" s="15"/>
      <c r="L33" s="15"/>
      <c r="M33" s="15"/>
      <c r="N33" s="15"/>
      <c r="O33" s="15"/>
      <c r="P33" s="15"/>
      <c r="Q33" s="1"/>
      <c r="R33" s="17"/>
      <c r="S33" s="1"/>
      <c r="T33" s="1"/>
      <c r="U33" s="1"/>
      <c r="V33" s="1"/>
      <c r="W33" s="1"/>
      <c r="X33" s="1"/>
      <c r="Y33" s="1"/>
      <c r="Z33" s="1"/>
      <c r="AA33" s="1"/>
    </row>
    <row r="34" spans="1:27" ht="18.75" customHeight="1">
      <c r="A34" s="1"/>
      <c r="B34" s="26" t="s">
        <v>25</v>
      </c>
      <c r="C34" s="26" t="s">
        <v>16</v>
      </c>
      <c r="D34" s="27">
        <v>14</v>
      </c>
      <c r="E34" s="24">
        <v>0.46</v>
      </c>
      <c r="F34" s="25"/>
      <c r="G34" s="15"/>
      <c r="H34" s="16"/>
      <c r="I34" s="15"/>
      <c r="J34" s="15"/>
      <c r="K34" s="15"/>
      <c r="L34" s="15"/>
      <c r="M34" s="15"/>
      <c r="N34" s="15"/>
      <c r="O34" s="15"/>
      <c r="P34" s="15"/>
      <c r="Q34" s="1"/>
      <c r="R34" s="17"/>
      <c r="S34" s="1"/>
      <c r="T34" s="1"/>
      <c r="U34" s="1"/>
      <c r="V34" s="1"/>
      <c r="W34" s="1"/>
      <c r="X34" s="1"/>
      <c r="Y34" s="1"/>
      <c r="Z34" s="1"/>
      <c r="AA34" s="1"/>
    </row>
    <row r="35" spans="1:27" ht="18.75" customHeight="1">
      <c r="A35" s="1"/>
      <c r="B35" s="70" t="s">
        <v>26</v>
      </c>
      <c r="C35" s="70" t="s">
        <v>27</v>
      </c>
      <c r="D35" s="71">
        <v>8</v>
      </c>
      <c r="E35" s="72">
        <v>0.53</v>
      </c>
      <c r="F35" s="25"/>
      <c r="G35" s="15"/>
      <c r="H35" s="16"/>
      <c r="I35" s="15"/>
      <c r="J35" s="15"/>
      <c r="K35" s="15"/>
      <c r="L35" s="15"/>
      <c r="M35" s="15"/>
      <c r="N35" s="15"/>
      <c r="O35" s="15"/>
      <c r="P35" s="15"/>
      <c r="Q35" s="1"/>
      <c r="R35" s="17"/>
      <c r="S35" s="1"/>
      <c r="T35" s="1"/>
      <c r="U35" s="1"/>
      <c r="V35" s="1"/>
      <c r="W35" s="1"/>
      <c r="X35" s="1"/>
      <c r="Y35" s="1"/>
      <c r="Z35" s="1"/>
      <c r="AA35" s="1"/>
    </row>
    <row r="36" spans="1:27" ht="18.75" customHeight="1">
      <c r="A36" s="1"/>
      <c r="B36" s="65"/>
      <c r="C36" s="65"/>
      <c r="D36" s="64"/>
      <c r="E36" s="66"/>
      <c r="F36" s="25"/>
      <c r="G36" s="15"/>
      <c r="H36" s="16"/>
      <c r="I36" s="15"/>
      <c r="J36" s="15"/>
      <c r="K36" s="15"/>
      <c r="L36" s="15"/>
      <c r="M36" s="15"/>
      <c r="N36" s="15"/>
      <c r="O36" s="15"/>
      <c r="P36" s="15"/>
      <c r="Q36" s="1"/>
      <c r="R36" s="17"/>
      <c r="S36" s="1"/>
      <c r="T36" s="1"/>
      <c r="U36" s="1"/>
      <c r="V36" s="1"/>
      <c r="W36" s="1"/>
      <c r="X36" s="1"/>
      <c r="Y36" s="1"/>
      <c r="Z36" s="1"/>
      <c r="AA36" s="1"/>
    </row>
    <row r="37" spans="1:27" ht="20.25" customHeight="1">
      <c r="A37" s="1"/>
      <c r="B37" s="67"/>
      <c r="C37" s="67"/>
      <c r="D37" s="68"/>
      <c r="E37" s="69"/>
      <c r="F37" s="25"/>
      <c r="G37" s="15"/>
      <c r="H37" s="16"/>
      <c r="I37" s="15"/>
      <c r="J37" s="15"/>
      <c r="K37" s="15"/>
      <c r="L37" s="15"/>
      <c r="M37" s="15"/>
      <c r="N37" s="15"/>
      <c r="O37" s="15"/>
      <c r="P37" s="15"/>
      <c r="Q37" s="1"/>
      <c r="R37" s="17"/>
      <c r="S37" s="1"/>
      <c r="T37" s="1"/>
      <c r="U37" s="1"/>
      <c r="V37" s="1"/>
      <c r="W37" s="1"/>
      <c r="X37" s="1"/>
      <c r="Y37" s="1"/>
      <c r="Z37" s="1"/>
      <c r="AA37" s="1"/>
    </row>
    <row r="38" spans="1:27" ht="18.75" customHeight="1">
      <c r="A38" s="1"/>
      <c r="B38" s="67"/>
      <c r="C38" s="67"/>
      <c r="D38" s="68"/>
      <c r="E38" s="69"/>
      <c r="F38" s="25"/>
      <c r="G38" s="15"/>
      <c r="H38" s="16"/>
      <c r="I38" s="15"/>
      <c r="J38" s="15"/>
      <c r="K38" s="15"/>
      <c r="L38" s="15"/>
      <c r="M38" s="15"/>
      <c r="N38" s="15"/>
      <c r="O38" s="15"/>
      <c r="P38" s="15"/>
      <c r="Q38" s="1"/>
      <c r="R38" s="17"/>
      <c r="S38" s="1"/>
      <c r="T38" s="1"/>
      <c r="U38" s="1"/>
      <c r="V38" s="1"/>
      <c r="W38" s="1"/>
      <c r="X38" s="1"/>
      <c r="Y38" s="1"/>
      <c r="Z38" s="1"/>
      <c r="AA38" s="1"/>
    </row>
    <row r="39" spans="1:27" ht="18.75" customHeight="1">
      <c r="A39" s="1"/>
      <c r="B39" s="74" t="s">
        <v>28</v>
      </c>
      <c r="C39" s="75"/>
      <c r="D39" s="76"/>
      <c r="E39" s="77"/>
      <c r="F39" s="25"/>
      <c r="G39" s="15"/>
      <c r="H39" s="16"/>
      <c r="I39" s="15"/>
      <c r="J39" s="15"/>
      <c r="K39" s="15"/>
      <c r="L39" s="15"/>
      <c r="M39" s="15"/>
      <c r="N39" s="15"/>
      <c r="O39" s="15"/>
      <c r="P39" s="15"/>
      <c r="Q39" s="1"/>
      <c r="R39" s="17"/>
      <c r="S39" s="1"/>
      <c r="T39" s="1"/>
      <c r="U39" s="1"/>
      <c r="V39" s="1"/>
      <c r="W39" s="1"/>
      <c r="X39" s="1"/>
      <c r="Y39" s="1"/>
      <c r="Z39" s="1"/>
      <c r="AA39" s="1"/>
    </row>
    <row r="40" spans="1:27" ht="18.75" customHeight="1">
      <c r="A40" s="1"/>
      <c r="B40" s="26">
        <v>405</v>
      </c>
      <c r="C40" s="26" t="s">
        <v>18</v>
      </c>
      <c r="D40" s="27">
        <v>1</v>
      </c>
      <c r="E40" s="73">
        <v>0.46</v>
      </c>
      <c r="F40" s="25"/>
      <c r="G40" s="15"/>
      <c r="H40" s="16"/>
      <c r="I40" s="15"/>
      <c r="J40" s="15"/>
      <c r="K40" s="15"/>
      <c r="L40" s="15"/>
      <c r="M40" s="15"/>
      <c r="N40" s="15"/>
      <c r="O40" s="15"/>
      <c r="P40" s="15"/>
      <c r="Q40" s="1"/>
      <c r="R40" s="17"/>
      <c r="S40" s="1"/>
      <c r="T40" s="1"/>
      <c r="U40" s="1"/>
      <c r="V40" s="1"/>
      <c r="W40" s="1"/>
      <c r="X40" s="1"/>
      <c r="Y40" s="1"/>
      <c r="Z40" s="1"/>
      <c r="AA40" s="1"/>
    </row>
    <row r="41" spans="1:27" ht="18.75" customHeight="1">
      <c r="A41" s="1"/>
      <c r="B41" s="26">
        <v>409</v>
      </c>
      <c r="C41" s="26" t="s">
        <v>18</v>
      </c>
      <c r="D41" s="27">
        <v>11</v>
      </c>
      <c r="E41" s="24">
        <v>0.46</v>
      </c>
      <c r="F41" s="25"/>
      <c r="G41" s="15"/>
      <c r="H41" s="16"/>
      <c r="I41" s="15"/>
      <c r="J41" s="15"/>
      <c r="K41" s="15"/>
      <c r="L41" s="15"/>
      <c r="M41" s="15"/>
      <c r="N41" s="15"/>
      <c r="O41" s="15"/>
      <c r="P41" s="15"/>
      <c r="Q41" s="1"/>
      <c r="R41" s="17"/>
      <c r="S41" s="1"/>
      <c r="T41" s="1"/>
      <c r="U41" s="1"/>
      <c r="V41" s="1"/>
      <c r="W41" s="1"/>
      <c r="X41" s="1"/>
      <c r="Y41" s="1"/>
      <c r="Z41" s="1"/>
      <c r="AA41" s="1"/>
    </row>
    <row r="42" spans="1:27" ht="18.75" customHeight="1">
      <c r="A42" s="1"/>
      <c r="B42" s="26">
        <v>412</v>
      </c>
      <c r="C42" s="26" t="s">
        <v>18</v>
      </c>
      <c r="D42" s="27">
        <v>39</v>
      </c>
      <c r="E42" s="24">
        <v>0.47</v>
      </c>
      <c r="F42" s="25"/>
      <c r="G42" s="15"/>
      <c r="H42" s="16"/>
      <c r="I42" s="15"/>
      <c r="J42" s="15"/>
      <c r="K42" s="15"/>
      <c r="L42" s="15"/>
      <c r="M42" s="15"/>
      <c r="N42" s="15"/>
      <c r="O42" s="15"/>
      <c r="P42" s="15"/>
      <c r="Q42" s="1"/>
      <c r="R42" s="17"/>
      <c r="S42" s="1"/>
      <c r="T42" s="1"/>
      <c r="U42" s="1"/>
      <c r="V42" s="1"/>
      <c r="W42" s="1"/>
      <c r="X42" s="1"/>
      <c r="Y42" s="1"/>
      <c r="Z42" s="1"/>
      <c r="AA42" s="1"/>
    </row>
    <row r="43" spans="1:27" ht="18.75" customHeight="1">
      <c r="A43" s="1"/>
      <c r="B43" s="26">
        <v>414</v>
      </c>
      <c r="C43" s="26" t="s">
        <v>18</v>
      </c>
      <c r="D43" s="27">
        <v>34</v>
      </c>
      <c r="E43" s="24">
        <v>0.46</v>
      </c>
      <c r="F43" s="25"/>
      <c r="G43" s="15"/>
      <c r="H43" s="16"/>
      <c r="I43" s="15"/>
      <c r="J43" s="15"/>
      <c r="K43" s="15"/>
      <c r="L43" s="15"/>
      <c r="M43" s="15"/>
      <c r="N43" s="15"/>
      <c r="O43" s="15"/>
      <c r="P43" s="15"/>
      <c r="Q43" s="1"/>
      <c r="R43" s="17"/>
      <c r="S43" s="1"/>
      <c r="T43" s="1"/>
      <c r="U43" s="1"/>
      <c r="V43" s="1"/>
      <c r="W43" s="1"/>
      <c r="X43" s="1"/>
      <c r="Y43" s="1"/>
      <c r="Z43" s="1"/>
      <c r="AA43" s="1"/>
    </row>
    <row r="44" spans="1:27" ht="18.75" customHeight="1">
      <c r="A44" s="1"/>
      <c r="B44" s="26">
        <v>416</v>
      </c>
      <c r="C44" s="26" t="s">
        <v>18</v>
      </c>
      <c r="D44" s="27">
        <v>37</v>
      </c>
      <c r="E44" s="24">
        <v>0.47</v>
      </c>
      <c r="F44" s="25"/>
      <c r="G44" s="15"/>
      <c r="H44" s="16"/>
      <c r="I44" s="15"/>
      <c r="J44" s="15"/>
      <c r="K44" s="15"/>
      <c r="L44" s="15"/>
      <c r="M44" s="15"/>
      <c r="N44" s="15"/>
      <c r="O44" s="15"/>
      <c r="P44" s="15"/>
      <c r="Q44" s="1"/>
      <c r="R44" s="17"/>
      <c r="S44" s="1"/>
      <c r="T44" s="1"/>
      <c r="U44" s="1"/>
      <c r="V44" s="1"/>
      <c r="W44" s="1"/>
      <c r="X44" s="1"/>
      <c r="Y44" s="1"/>
      <c r="Z44" s="1"/>
      <c r="AA44" s="1"/>
    </row>
    <row r="45" spans="1:27" ht="18.75" customHeight="1">
      <c r="A45" s="1"/>
      <c r="B45" s="26">
        <v>421</v>
      </c>
      <c r="C45" s="26" t="s">
        <v>18</v>
      </c>
      <c r="D45" s="27">
        <v>22</v>
      </c>
      <c r="E45" s="24">
        <v>0.51</v>
      </c>
      <c r="F45" s="25"/>
      <c r="G45" s="15"/>
      <c r="H45" s="16"/>
      <c r="I45" s="15"/>
      <c r="J45" s="15"/>
      <c r="K45" s="15"/>
      <c r="L45" s="15"/>
      <c r="M45" s="15"/>
      <c r="N45" s="15"/>
      <c r="O45" s="15"/>
      <c r="P45" s="15"/>
      <c r="Q45" s="1"/>
      <c r="R45" s="17"/>
      <c r="S45" s="1"/>
      <c r="T45" s="1"/>
      <c r="U45" s="1"/>
      <c r="V45" s="1"/>
      <c r="W45" s="1"/>
      <c r="X45" s="1"/>
      <c r="Y45" s="1"/>
      <c r="Z45" s="1"/>
      <c r="AA45" s="1"/>
    </row>
    <row r="46" spans="1:27" ht="18.75" customHeight="1">
      <c r="A46" s="1"/>
      <c r="B46" s="26">
        <v>423</v>
      </c>
      <c r="C46" s="26" t="s">
        <v>29</v>
      </c>
      <c r="D46" s="27">
        <v>21</v>
      </c>
      <c r="E46" s="24">
        <v>0.52</v>
      </c>
      <c r="F46" s="25"/>
      <c r="G46" s="15"/>
      <c r="H46" s="16"/>
      <c r="I46" s="15"/>
      <c r="J46" s="15"/>
      <c r="K46" s="15"/>
      <c r="L46" s="15"/>
      <c r="M46" s="15"/>
      <c r="N46" s="15"/>
      <c r="O46" s="15"/>
      <c r="P46" s="15"/>
      <c r="Q46" s="1"/>
      <c r="R46" s="17"/>
      <c r="S46" s="1"/>
      <c r="T46" s="1"/>
      <c r="U46" s="1"/>
      <c r="V46" s="1"/>
      <c r="W46" s="1"/>
      <c r="X46" s="1"/>
      <c r="Y46" s="1"/>
      <c r="Z46" s="1"/>
      <c r="AA46" s="1"/>
    </row>
    <row r="47" spans="1:27" ht="18.75" customHeight="1">
      <c r="A47" s="1"/>
      <c r="B47" s="12"/>
      <c r="C47" s="12"/>
      <c r="D47" s="28"/>
      <c r="E47" s="31"/>
      <c r="F47" s="25"/>
      <c r="G47" s="15"/>
      <c r="H47" s="16"/>
      <c r="I47" s="15"/>
      <c r="J47" s="15"/>
      <c r="K47" s="15"/>
      <c r="L47" s="15"/>
      <c r="M47" s="15"/>
      <c r="N47" s="15"/>
      <c r="O47" s="15"/>
      <c r="P47" s="15"/>
      <c r="Q47" s="1"/>
      <c r="R47" s="17"/>
      <c r="S47" s="1"/>
      <c r="T47" s="1"/>
      <c r="U47" s="1"/>
      <c r="V47" s="1"/>
      <c r="W47" s="1"/>
      <c r="X47" s="1"/>
      <c r="Y47" s="1"/>
      <c r="Z47" s="1"/>
      <c r="AA47" s="1"/>
    </row>
    <row r="48" spans="1:27" ht="18.75" customHeight="1">
      <c r="A48" s="1"/>
      <c r="B48" s="30" t="s">
        <v>30</v>
      </c>
      <c r="C48" s="12"/>
      <c r="D48" s="28"/>
      <c r="E48" s="31"/>
      <c r="F48" s="25"/>
      <c r="G48" s="15"/>
      <c r="H48" s="16"/>
      <c r="I48" s="15"/>
      <c r="J48" s="15"/>
      <c r="K48" s="15"/>
      <c r="L48" s="15"/>
      <c r="M48" s="15"/>
      <c r="N48" s="15"/>
      <c r="O48" s="15"/>
      <c r="P48" s="15"/>
      <c r="Q48" s="1"/>
      <c r="R48" s="17"/>
      <c r="S48" s="1"/>
      <c r="T48" s="1"/>
      <c r="U48" s="1"/>
      <c r="V48" s="1"/>
      <c r="W48" s="1"/>
      <c r="X48" s="1"/>
      <c r="Y48" s="1"/>
      <c r="Z48" s="1"/>
      <c r="AA48" s="1"/>
    </row>
    <row r="49" spans="1:27" ht="18.75" customHeight="1">
      <c r="A49" s="1"/>
      <c r="B49" s="26">
        <v>423</v>
      </c>
      <c r="C49" s="26" t="s">
        <v>29</v>
      </c>
      <c r="D49" s="27">
        <v>11</v>
      </c>
      <c r="E49" s="24">
        <v>0.52</v>
      </c>
      <c r="F49" s="25"/>
      <c r="G49" s="15"/>
      <c r="H49" s="16"/>
      <c r="I49" s="15"/>
      <c r="J49" s="15"/>
      <c r="K49" s="15"/>
      <c r="L49" s="15"/>
      <c r="M49" s="15"/>
      <c r="N49" s="15"/>
      <c r="O49" s="15"/>
      <c r="P49" s="15"/>
      <c r="Q49" s="1"/>
      <c r="R49" s="17"/>
      <c r="S49" s="1"/>
      <c r="T49" s="1"/>
      <c r="U49" s="1"/>
      <c r="V49" s="1"/>
      <c r="W49" s="1"/>
      <c r="X49" s="1"/>
      <c r="Y49" s="1"/>
      <c r="Z49" s="1"/>
      <c r="AA49" s="1"/>
    </row>
    <row r="50" spans="1:27" ht="18.75" customHeight="1">
      <c r="A50" s="1"/>
      <c r="B50" s="26">
        <v>425</v>
      </c>
      <c r="C50" s="26" t="s">
        <v>29</v>
      </c>
      <c r="D50" s="27">
        <v>27</v>
      </c>
      <c r="E50" s="24">
        <v>0.56999999999999995</v>
      </c>
      <c r="F50" s="25"/>
      <c r="G50" s="15"/>
      <c r="H50" s="16"/>
      <c r="I50" s="15"/>
      <c r="J50" s="15"/>
      <c r="K50" s="15"/>
      <c r="L50" s="15"/>
      <c r="M50" s="15"/>
      <c r="N50" s="15"/>
      <c r="O50" s="15"/>
      <c r="P50" s="15"/>
      <c r="Q50" s="1"/>
      <c r="R50" s="17"/>
      <c r="S50" s="1"/>
      <c r="T50" s="1"/>
      <c r="U50" s="1"/>
      <c r="V50" s="1"/>
      <c r="W50" s="1"/>
      <c r="X50" s="1"/>
      <c r="Y50" s="1"/>
      <c r="Z50" s="1"/>
      <c r="AA50" s="1"/>
    </row>
    <row r="51" spans="1:27" ht="18.75" customHeight="1">
      <c r="A51" s="1"/>
      <c r="B51" s="26">
        <v>431</v>
      </c>
      <c r="C51" s="26" t="s">
        <v>18</v>
      </c>
      <c r="D51" s="27">
        <v>5</v>
      </c>
      <c r="E51" s="24">
        <v>0.43</v>
      </c>
      <c r="F51" s="25"/>
      <c r="G51" s="15"/>
      <c r="H51" s="16"/>
      <c r="I51" s="15"/>
      <c r="J51" s="15"/>
      <c r="K51" s="15"/>
      <c r="L51" s="15"/>
      <c r="M51" s="15"/>
      <c r="N51" s="15"/>
      <c r="O51" s="15"/>
      <c r="P51" s="15"/>
      <c r="Q51" s="1"/>
      <c r="R51" s="17"/>
      <c r="S51" s="17"/>
      <c r="T51" s="17"/>
      <c r="U51" s="17"/>
      <c r="V51" s="17"/>
      <c r="W51" s="17"/>
      <c r="X51" s="17"/>
      <c r="Y51" s="17"/>
      <c r="Z51" s="17"/>
      <c r="AA51" s="17"/>
    </row>
    <row r="52" spans="1:27" ht="18.75" customHeight="1">
      <c r="A52" s="1"/>
      <c r="B52" s="26">
        <v>435</v>
      </c>
      <c r="C52" s="26" t="s">
        <v>18</v>
      </c>
      <c r="D52" s="27">
        <v>5</v>
      </c>
      <c r="E52" s="24">
        <v>0.49</v>
      </c>
      <c r="F52" s="25"/>
      <c r="G52" s="15"/>
      <c r="H52" s="16"/>
      <c r="I52" s="15"/>
      <c r="J52" s="15"/>
      <c r="K52" s="15"/>
      <c r="L52" s="15"/>
      <c r="M52" s="15"/>
      <c r="N52" s="15"/>
      <c r="O52" s="15"/>
      <c r="P52" s="15"/>
      <c r="Q52" s="1"/>
      <c r="R52" s="17"/>
      <c r="S52" s="17"/>
      <c r="T52" s="17"/>
      <c r="U52" s="17"/>
      <c r="V52" s="17"/>
      <c r="W52" s="17"/>
      <c r="X52" s="17"/>
      <c r="Y52" s="17"/>
      <c r="Z52" s="17"/>
      <c r="AA52" s="17"/>
    </row>
    <row r="53" spans="1:27" ht="18.75" customHeight="1">
      <c r="A53" s="1"/>
      <c r="B53" s="26">
        <v>437</v>
      </c>
      <c r="C53" s="26" t="s">
        <v>31</v>
      </c>
      <c r="D53" s="27">
        <v>8</v>
      </c>
      <c r="E53" s="24">
        <v>0.5</v>
      </c>
      <c r="F53" s="25"/>
      <c r="G53" s="15"/>
      <c r="H53" s="16"/>
      <c r="I53" s="15"/>
      <c r="J53" s="15"/>
      <c r="K53" s="15"/>
      <c r="L53" s="15"/>
      <c r="M53" s="15"/>
      <c r="N53" s="15"/>
      <c r="O53" s="15"/>
      <c r="P53" s="15"/>
      <c r="Q53" s="1"/>
      <c r="R53" s="17"/>
      <c r="S53" s="17"/>
      <c r="T53" s="17"/>
      <c r="U53" s="17"/>
      <c r="V53" s="17"/>
      <c r="W53" s="17"/>
      <c r="X53" s="17"/>
      <c r="Y53" s="17"/>
      <c r="Z53" s="17"/>
      <c r="AA53" s="17"/>
    </row>
    <row r="54" spans="1:27" ht="18.75" customHeight="1">
      <c r="A54" s="1"/>
      <c r="B54" s="26">
        <v>439</v>
      </c>
      <c r="C54" s="26" t="s">
        <v>18</v>
      </c>
      <c r="D54" s="27">
        <v>10</v>
      </c>
      <c r="E54" s="24">
        <v>0.38</v>
      </c>
      <c r="F54" s="25"/>
      <c r="G54" s="15"/>
      <c r="H54" s="16"/>
      <c r="I54" s="15"/>
      <c r="J54" s="15"/>
      <c r="K54" s="15"/>
      <c r="L54" s="15"/>
      <c r="M54" s="15"/>
      <c r="N54" s="15"/>
      <c r="O54" s="15"/>
      <c r="P54" s="15"/>
      <c r="Q54" s="1"/>
      <c r="R54" s="17"/>
      <c r="S54" s="17"/>
      <c r="T54" s="17"/>
      <c r="U54" s="17"/>
      <c r="V54" s="17"/>
      <c r="W54" s="17"/>
      <c r="X54" s="17"/>
      <c r="Y54" s="17"/>
      <c r="Z54" s="17"/>
      <c r="AA54" s="17"/>
    </row>
    <row r="55" spans="1:27" ht="18.75" customHeight="1">
      <c r="A55" s="1"/>
      <c r="B55" s="26">
        <v>442</v>
      </c>
      <c r="C55" s="26" t="s">
        <v>18</v>
      </c>
      <c r="D55" s="27">
        <v>29</v>
      </c>
      <c r="E55" s="24">
        <v>0.47</v>
      </c>
      <c r="F55" s="25"/>
      <c r="G55" s="15"/>
      <c r="H55" s="16"/>
      <c r="I55" s="15"/>
      <c r="J55" s="15"/>
      <c r="K55" s="15"/>
      <c r="L55" s="15"/>
      <c r="M55" s="15"/>
      <c r="N55" s="15"/>
      <c r="O55" s="15"/>
      <c r="P55" s="15"/>
      <c r="Q55" s="1"/>
      <c r="R55" s="17"/>
      <c r="S55" s="17"/>
      <c r="T55" s="17"/>
      <c r="U55" s="17"/>
      <c r="V55" s="17"/>
      <c r="W55" s="17"/>
      <c r="X55" s="17"/>
      <c r="Y55" s="17"/>
      <c r="Z55" s="17"/>
      <c r="AA55" s="17"/>
    </row>
    <row r="56" spans="1:27" ht="18.75" customHeight="1">
      <c r="A56" s="1"/>
      <c r="B56" s="26">
        <v>445</v>
      </c>
      <c r="C56" s="26" t="s">
        <v>18</v>
      </c>
      <c r="D56" s="27">
        <v>21</v>
      </c>
      <c r="E56" s="24">
        <v>0.53</v>
      </c>
      <c r="F56" s="25"/>
      <c r="G56" s="15"/>
      <c r="H56" s="16"/>
      <c r="I56" s="15"/>
      <c r="J56" s="15"/>
      <c r="K56" s="15"/>
      <c r="L56" s="15"/>
      <c r="M56" s="15"/>
      <c r="N56" s="15"/>
      <c r="O56" s="15"/>
      <c r="P56" s="15"/>
      <c r="Q56" s="1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 spans="1:27" ht="18.75" customHeight="1">
      <c r="A57" s="1"/>
      <c r="B57" s="12"/>
      <c r="C57" s="12"/>
      <c r="D57" s="28"/>
      <c r="E57" s="33"/>
      <c r="F57" s="25"/>
      <c r="G57" s="15"/>
      <c r="H57" s="16"/>
      <c r="I57" s="15"/>
      <c r="J57" s="15"/>
      <c r="K57" s="15"/>
      <c r="L57" s="15"/>
      <c r="M57" s="15"/>
      <c r="N57" s="15"/>
      <c r="O57" s="15"/>
      <c r="P57" s="15"/>
      <c r="Q57" s="1"/>
      <c r="R57" s="17"/>
      <c r="S57" s="17"/>
      <c r="T57" s="17"/>
      <c r="U57" s="17"/>
      <c r="V57" s="17"/>
      <c r="W57" s="17"/>
      <c r="X57" s="17"/>
      <c r="Y57" s="17"/>
      <c r="Z57" s="17"/>
      <c r="AA57" s="17"/>
    </row>
    <row r="58" spans="1:27" ht="18.75" customHeight="1">
      <c r="A58" s="1"/>
      <c r="B58" s="12"/>
      <c r="C58" s="12"/>
      <c r="D58" s="28"/>
      <c r="E58" s="33"/>
      <c r="F58" s="25"/>
      <c r="G58" s="15"/>
      <c r="H58" s="16"/>
      <c r="I58" s="15"/>
      <c r="J58" s="15"/>
      <c r="K58" s="15"/>
      <c r="L58" s="15"/>
      <c r="M58" s="15"/>
      <c r="N58" s="15"/>
      <c r="O58" s="15"/>
      <c r="P58" s="15"/>
      <c r="Q58" s="1"/>
      <c r="R58" s="17"/>
      <c r="S58" s="17"/>
      <c r="T58" s="17"/>
      <c r="U58" s="17"/>
      <c r="V58" s="17"/>
      <c r="W58" s="17"/>
      <c r="X58" s="17"/>
      <c r="Y58" s="17"/>
      <c r="Z58" s="17"/>
      <c r="AA58" s="17"/>
    </row>
    <row r="59" spans="1:27" ht="18.75" customHeight="1">
      <c r="A59" s="1"/>
      <c r="B59" s="30" t="s">
        <v>32</v>
      </c>
      <c r="C59" s="12"/>
      <c r="D59" s="28"/>
      <c r="E59" s="33"/>
      <c r="F59" s="25"/>
      <c r="G59" s="15"/>
      <c r="H59" s="16"/>
      <c r="I59" s="15"/>
      <c r="J59" s="15"/>
      <c r="K59" s="15"/>
      <c r="L59" s="15"/>
      <c r="M59" s="15"/>
      <c r="N59" s="15"/>
      <c r="O59" s="15"/>
      <c r="P59" s="15"/>
      <c r="Q59" s="1"/>
      <c r="R59" s="17"/>
      <c r="S59" s="17"/>
      <c r="T59" s="17"/>
      <c r="U59" s="17"/>
      <c r="V59" s="17"/>
      <c r="W59" s="17"/>
      <c r="X59" s="17"/>
      <c r="Y59" s="17"/>
      <c r="Z59" s="17"/>
      <c r="AA59" s="17"/>
    </row>
    <row r="60" spans="1:27" ht="18.75" customHeight="1">
      <c r="A60" s="1"/>
      <c r="B60" s="26">
        <v>608</v>
      </c>
      <c r="C60" s="26" t="s">
        <v>18</v>
      </c>
      <c r="D60" s="27">
        <v>1</v>
      </c>
      <c r="E60" s="24">
        <v>0.52</v>
      </c>
      <c r="F60" s="25"/>
      <c r="G60" s="15"/>
      <c r="H60" s="16"/>
      <c r="I60" s="15"/>
      <c r="J60" s="15"/>
      <c r="K60" s="15"/>
      <c r="L60" s="15"/>
      <c r="M60" s="15"/>
      <c r="N60" s="15"/>
      <c r="O60" s="15"/>
      <c r="P60" s="15"/>
      <c r="Q60" s="1"/>
      <c r="R60" s="17"/>
      <c r="S60" s="17"/>
      <c r="T60" s="17"/>
      <c r="U60" s="17"/>
      <c r="V60" s="17"/>
      <c r="W60" s="17"/>
      <c r="X60" s="17"/>
      <c r="Y60" s="17"/>
      <c r="Z60" s="17"/>
      <c r="AA60" s="17"/>
    </row>
    <row r="61" spans="1:27" ht="18.75" customHeight="1">
      <c r="A61" s="1"/>
      <c r="B61" s="26">
        <v>609</v>
      </c>
      <c r="C61" s="26" t="s">
        <v>14</v>
      </c>
      <c r="D61" s="27">
        <v>51</v>
      </c>
      <c r="E61" s="24">
        <v>0.64</v>
      </c>
      <c r="F61" s="25"/>
      <c r="G61" s="15"/>
      <c r="H61" s="16"/>
      <c r="I61" s="15"/>
      <c r="J61" s="15"/>
      <c r="K61" s="15"/>
      <c r="L61" s="15"/>
      <c r="M61" s="15"/>
      <c r="N61" s="15"/>
      <c r="O61" s="15"/>
      <c r="P61" s="15"/>
      <c r="Q61" s="1"/>
      <c r="R61" s="17"/>
      <c r="S61" s="17"/>
      <c r="T61" s="17"/>
      <c r="U61" s="17"/>
      <c r="V61" s="17"/>
      <c r="W61" s="17"/>
      <c r="X61" s="17"/>
      <c r="Y61" s="17"/>
      <c r="Z61" s="17"/>
      <c r="AA61" s="17"/>
    </row>
    <row r="62" spans="1:27" ht="18.75" customHeight="1">
      <c r="A62" s="1"/>
      <c r="B62" s="26">
        <v>611</v>
      </c>
      <c r="C62" s="26" t="s">
        <v>33</v>
      </c>
      <c r="D62" s="27">
        <v>39</v>
      </c>
      <c r="E62" s="24">
        <v>0.6</v>
      </c>
      <c r="F62" s="25"/>
      <c r="G62" s="15"/>
      <c r="H62" s="16"/>
      <c r="I62" s="15"/>
      <c r="J62" s="15"/>
      <c r="K62" s="15"/>
      <c r="L62" s="15"/>
      <c r="M62" s="15"/>
      <c r="N62" s="15"/>
      <c r="O62" s="15"/>
      <c r="P62" s="15"/>
      <c r="Q62" s="1"/>
      <c r="R62" s="17"/>
      <c r="S62" s="17"/>
      <c r="T62" s="17"/>
      <c r="U62" s="17"/>
      <c r="V62" s="17"/>
      <c r="W62" s="17"/>
      <c r="X62" s="17"/>
      <c r="Y62" s="17"/>
      <c r="Z62" s="17"/>
      <c r="AA62" s="17"/>
    </row>
    <row r="63" spans="1:27" ht="18.75" customHeight="1">
      <c r="A63" s="1"/>
      <c r="B63" s="26">
        <v>613</v>
      </c>
      <c r="C63" s="26" t="s">
        <v>33</v>
      </c>
      <c r="D63" s="27">
        <v>40</v>
      </c>
      <c r="E63" s="24">
        <v>0.55000000000000004</v>
      </c>
      <c r="F63" s="25"/>
      <c r="G63" s="15"/>
      <c r="H63" s="16"/>
      <c r="I63" s="15"/>
      <c r="J63" s="15"/>
      <c r="K63" s="15"/>
      <c r="L63" s="15"/>
      <c r="M63" s="15"/>
      <c r="N63" s="15"/>
      <c r="O63" s="15"/>
      <c r="P63" s="15"/>
      <c r="Q63" s="1"/>
      <c r="R63" s="17"/>
      <c r="S63" s="17"/>
      <c r="T63" s="17"/>
      <c r="U63" s="17"/>
      <c r="V63" s="17"/>
      <c r="W63" s="17"/>
      <c r="X63" s="17"/>
      <c r="Y63" s="17"/>
      <c r="Z63" s="17"/>
      <c r="AA63" s="17"/>
    </row>
    <row r="64" spans="1:27" ht="18.75" customHeight="1">
      <c r="A64" s="1"/>
      <c r="B64" s="26">
        <v>615</v>
      </c>
      <c r="C64" s="26" t="s">
        <v>18</v>
      </c>
      <c r="D64" s="27">
        <v>44</v>
      </c>
      <c r="E64" s="24">
        <v>0.57999999999999996</v>
      </c>
      <c r="F64" s="25"/>
      <c r="G64" s="15"/>
      <c r="H64" s="16"/>
      <c r="I64" s="15"/>
      <c r="J64" s="15"/>
      <c r="K64" s="15"/>
      <c r="L64" s="15"/>
      <c r="M64" s="15"/>
      <c r="N64" s="15"/>
      <c r="O64" s="15"/>
      <c r="P64" s="15"/>
      <c r="Q64" s="1"/>
      <c r="R64" s="17"/>
      <c r="S64" s="17"/>
      <c r="T64" s="17"/>
      <c r="U64" s="17"/>
      <c r="V64" s="17"/>
      <c r="W64" s="17"/>
      <c r="X64" s="17"/>
      <c r="Y64" s="17"/>
      <c r="Z64" s="17"/>
      <c r="AA64" s="17"/>
    </row>
    <row r="65" spans="1:27" ht="18.75" customHeight="1">
      <c r="A65" s="1"/>
      <c r="B65" s="26">
        <v>617</v>
      </c>
      <c r="C65" s="26" t="s">
        <v>33</v>
      </c>
      <c r="D65" s="27">
        <v>40</v>
      </c>
      <c r="E65" s="24">
        <v>0.63</v>
      </c>
      <c r="F65" s="25"/>
      <c r="G65" s="15"/>
      <c r="H65" s="16"/>
      <c r="I65" s="15"/>
      <c r="J65" s="15"/>
      <c r="K65" s="15"/>
      <c r="L65" s="15"/>
      <c r="M65" s="15"/>
      <c r="N65" s="15"/>
      <c r="O65" s="15"/>
      <c r="P65" s="15"/>
      <c r="Q65" s="1"/>
      <c r="R65" s="17"/>
      <c r="S65" s="17"/>
      <c r="T65" s="17"/>
      <c r="U65" s="17"/>
      <c r="V65" s="17"/>
      <c r="W65" s="17"/>
      <c r="X65" s="17"/>
      <c r="Y65" s="17"/>
      <c r="Z65" s="17"/>
      <c r="AA65" s="17"/>
    </row>
    <row r="66" spans="1:27" ht="18.75" customHeight="1">
      <c r="A66" s="1"/>
      <c r="B66" s="26">
        <v>619</v>
      </c>
      <c r="C66" s="26" t="s">
        <v>22</v>
      </c>
      <c r="D66" s="27">
        <v>33</v>
      </c>
      <c r="E66" s="72">
        <v>0.53</v>
      </c>
      <c r="F66" s="25"/>
      <c r="G66" s="15"/>
      <c r="H66" s="16"/>
      <c r="I66" s="15"/>
      <c r="J66" s="15"/>
      <c r="K66" s="15"/>
      <c r="L66" s="15"/>
      <c r="M66" s="15"/>
      <c r="N66" s="15"/>
      <c r="O66" s="15"/>
      <c r="P66" s="15"/>
      <c r="Q66" s="1"/>
      <c r="R66" s="17"/>
      <c r="S66" s="17"/>
      <c r="T66" s="17"/>
      <c r="U66" s="17"/>
      <c r="V66" s="17"/>
      <c r="W66" s="17"/>
      <c r="X66" s="17"/>
      <c r="Y66" s="17"/>
      <c r="Z66" s="17"/>
      <c r="AA66" s="17"/>
    </row>
    <row r="67" spans="1:27" ht="18.75" customHeight="1">
      <c r="A67" s="1"/>
      <c r="B67" s="67"/>
      <c r="C67" s="67"/>
      <c r="D67" s="68"/>
      <c r="E67" s="78"/>
      <c r="F67" s="25"/>
      <c r="G67" s="15"/>
      <c r="H67" s="16"/>
      <c r="I67" s="15"/>
      <c r="J67" s="15"/>
      <c r="K67" s="15"/>
      <c r="L67" s="15"/>
      <c r="M67" s="15"/>
      <c r="N67" s="15"/>
      <c r="O67" s="15"/>
      <c r="P67" s="15"/>
      <c r="Q67" s="1"/>
      <c r="R67" s="17"/>
      <c r="S67" s="17"/>
      <c r="T67" s="17"/>
      <c r="U67" s="17"/>
      <c r="V67" s="17"/>
      <c r="W67" s="17"/>
      <c r="X67" s="17"/>
      <c r="Y67" s="17"/>
      <c r="Z67" s="17"/>
      <c r="AA67" s="17"/>
    </row>
    <row r="68" spans="1:27" ht="18.75" customHeight="1">
      <c r="A68" s="1"/>
      <c r="B68" s="74" t="s">
        <v>34</v>
      </c>
      <c r="C68" s="75"/>
      <c r="D68" s="76"/>
      <c r="E68" s="79"/>
      <c r="F68" s="25"/>
      <c r="G68" s="15"/>
      <c r="H68" s="16"/>
      <c r="I68" s="15"/>
      <c r="J68" s="15"/>
      <c r="K68" s="15"/>
      <c r="L68" s="15"/>
      <c r="M68" s="15"/>
      <c r="N68" s="15"/>
      <c r="O68" s="15"/>
      <c r="P68" s="15"/>
      <c r="Q68" s="1"/>
      <c r="R68" s="17"/>
      <c r="S68" s="17"/>
      <c r="T68" s="17"/>
      <c r="U68" s="17"/>
      <c r="V68" s="17"/>
      <c r="W68" s="17"/>
      <c r="X68" s="17"/>
      <c r="Y68" s="17"/>
      <c r="Z68" s="17"/>
      <c r="AA68" s="17"/>
    </row>
    <row r="69" spans="1:27" ht="18.75" customHeight="1">
      <c r="A69" s="1"/>
      <c r="B69" s="80">
        <v>632</v>
      </c>
      <c r="C69" s="80" t="s">
        <v>18</v>
      </c>
      <c r="D69" s="81">
        <v>39</v>
      </c>
      <c r="E69" s="82">
        <v>0.53</v>
      </c>
      <c r="F69" s="25"/>
      <c r="G69" s="15"/>
      <c r="H69" s="16"/>
      <c r="I69" s="15"/>
      <c r="J69" s="15"/>
      <c r="K69" s="15"/>
      <c r="L69" s="15"/>
      <c r="M69" s="15"/>
      <c r="N69" s="15"/>
      <c r="O69" s="15"/>
      <c r="P69" s="15"/>
      <c r="Q69" s="1"/>
      <c r="R69" s="17"/>
      <c r="S69" s="17"/>
      <c r="T69" s="17"/>
      <c r="U69" s="17"/>
      <c r="V69" s="17"/>
      <c r="W69" s="17"/>
      <c r="X69" s="17"/>
      <c r="Y69" s="17"/>
      <c r="Z69" s="17"/>
      <c r="AA69" s="17"/>
    </row>
    <row r="70" spans="1:27" ht="18.75" customHeight="1">
      <c r="A70" s="1"/>
      <c r="B70" s="26">
        <v>634</v>
      </c>
      <c r="C70" s="26" t="s">
        <v>33</v>
      </c>
      <c r="D70" s="27">
        <v>45</v>
      </c>
      <c r="E70" s="73">
        <v>0.56999999999999995</v>
      </c>
      <c r="F70" s="25"/>
      <c r="G70" s="15"/>
      <c r="H70" s="16"/>
      <c r="I70" s="15"/>
      <c r="J70" s="15"/>
      <c r="K70" s="15"/>
      <c r="L70" s="15"/>
      <c r="M70" s="15"/>
      <c r="N70" s="15"/>
      <c r="O70" s="15"/>
      <c r="P70" s="15"/>
      <c r="Q70" s="1"/>
      <c r="R70" s="17"/>
      <c r="S70" s="17"/>
      <c r="T70" s="17"/>
      <c r="U70" s="17"/>
      <c r="V70" s="17"/>
      <c r="W70" s="17"/>
      <c r="X70" s="17"/>
      <c r="Y70" s="17"/>
      <c r="Z70" s="17"/>
      <c r="AA70" s="17"/>
    </row>
    <row r="71" spans="1:27" ht="18.75" customHeight="1">
      <c r="A71" s="1"/>
      <c r="B71" s="26">
        <v>636</v>
      </c>
      <c r="C71" s="26" t="s">
        <v>33</v>
      </c>
      <c r="D71" s="27">
        <v>36</v>
      </c>
      <c r="E71" s="24">
        <v>0.56999999999999995</v>
      </c>
      <c r="F71" s="25"/>
      <c r="G71" s="15"/>
      <c r="H71" s="16"/>
      <c r="I71" s="15"/>
      <c r="J71" s="15"/>
      <c r="K71" s="15"/>
      <c r="L71" s="15"/>
      <c r="M71" s="15"/>
      <c r="N71" s="15"/>
      <c r="O71" s="15"/>
      <c r="P71" s="15"/>
      <c r="Q71" s="1"/>
      <c r="R71" s="17"/>
      <c r="S71" s="17"/>
      <c r="T71" s="17"/>
      <c r="U71" s="17"/>
      <c r="V71" s="17"/>
      <c r="W71" s="17"/>
      <c r="X71" s="17"/>
      <c r="Y71" s="17"/>
      <c r="Z71" s="17"/>
      <c r="AA71" s="17"/>
    </row>
    <row r="72" spans="1:27" ht="18.75" customHeight="1">
      <c r="A72" s="1"/>
      <c r="B72" s="26">
        <v>638</v>
      </c>
      <c r="C72" s="26" t="s">
        <v>33</v>
      </c>
      <c r="D72" s="27">
        <v>46</v>
      </c>
      <c r="E72" s="24">
        <v>0.54</v>
      </c>
      <c r="F72" s="25"/>
      <c r="G72" s="15"/>
      <c r="H72" s="16"/>
      <c r="I72" s="15"/>
      <c r="J72" s="15"/>
      <c r="K72" s="15"/>
      <c r="L72" s="15"/>
      <c r="M72" s="15"/>
      <c r="N72" s="15"/>
      <c r="O72" s="15"/>
      <c r="P72" s="15"/>
      <c r="Q72" s="1"/>
      <c r="R72" s="17"/>
      <c r="S72" s="17"/>
      <c r="T72" s="17"/>
      <c r="U72" s="17"/>
      <c r="V72" s="17"/>
      <c r="W72" s="17"/>
      <c r="X72" s="17"/>
      <c r="Y72" s="17"/>
      <c r="Z72" s="17"/>
      <c r="AA72" s="17"/>
    </row>
    <row r="73" spans="1:27" ht="18.75" customHeight="1">
      <c r="A73" s="1"/>
      <c r="B73" s="26">
        <v>640</v>
      </c>
      <c r="C73" s="26" t="s">
        <v>33</v>
      </c>
      <c r="D73" s="27">
        <v>43</v>
      </c>
      <c r="E73" s="24">
        <v>0.59</v>
      </c>
      <c r="F73" s="25"/>
      <c r="G73" s="15"/>
      <c r="H73" s="16"/>
      <c r="I73" s="15"/>
      <c r="J73" s="15"/>
      <c r="K73" s="15"/>
      <c r="L73" s="15"/>
      <c r="M73" s="15"/>
      <c r="N73" s="15"/>
      <c r="O73" s="15"/>
      <c r="P73" s="15"/>
      <c r="Q73" s="1"/>
      <c r="R73" s="17"/>
      <c r="S73" s="17"/>
      <c r="T73" s="17"/>
      <c r="U73" s="17"/>
      <c r="V73" s="17"/>
      <c r="W73" s="17"/>
      <c r="X73" s="17"/>
      <c r="Y73" s="17"/>
      <c r="Z73" s="17"/>
      <c r="AA73" s="17"/>
    </row>
    <row r="74" spans="1:27" ht="18.75" customHeight="1">
      <c r="A74" s="1"/>
      <c r="B74" s="26">
        <v>642</v>
      </c>
      <c r="C74" s="26" t="s">
        <v>33</v>
      </c>
      <c r="D74" s="27">
        <v>37</v>
      </c>
      <c r="E74" s="24">
        <v>0.61</v>
      </c>
      <c r="F74" s="25"/>
      <c r="G74" s="15"/>
      <c r="H74" s="16"/>
      <c r="I74" s="15"/>
      <c r="J74" s="15"/>
      <c r="K74" s="15"/>
      <c r="L74" s="15"/>
      <c r="M74" s="15"/>
      <c r="N74" s="15"/>
      <c r="O74" s="15"/>
      <c r="P74" s="15"/>
      <c r="Q74" s="1"/>
      <c r="R74" s="17"/>
      <c r="S74" s="17"/>
      <c r="T74" s="17"/>
      <c r="U74" s="17"/>
      <c r="V74" s="17"/>
      <c r="W74" s="17"/>
      <c r="X74" s="17"/>
      <c r="Y74" s="17"/>
      <c r="Z74" s="17"/>
      <c r="AA74" s="17"/>
    </row>
    <row r="75" spans="1:27" ht="18.75" customHeight="1">
      <c r="A75" s="1"/>
      <c r="B75" s="26">
        <v>644</v>
      </c>
      <c r="C75" s="26" t="s">
        <v>18</v>
      </c>
      <c r="D75" s="27">
        <v>35</v>
      </c>
      <c r="E75" s="24">
        <v>0.51</v>
      </c>
      <c r="F75" s="25"/>
      <c r="G75" s="15"/>
      <c r="H75" s="16"/>
      <c r="I75" s="15"/>
      <c r="J75" s="15"/>
      <c r="K75" s="15"/>
      <c r="L75" s="15"/>
      <c r="M75" s="15"/>
      <c r="N75" s="15"/>
      <c r="O75" s="15"/>
      <c r="P75" s="15"/>
      <c r="Q75" s="1"/>
      <c r="R75" s="17"/>
      <c r="S75" s="17"/>
      <c r="T75" s="17"/>
      <c r="U75" s="17"/>
      <c r="V75" s="17"/>
      <c r="W75" s="17"/>
      <c r="X75" s="17"/>
      <c r="Y75" s="17"/>
      <c r="Z75" s="17"/>
      <c r="AA75" s="17"/>
    </row>
    <row r="76" spans="1:27" ht="18.75" customHeight="1">
      <c r="A76" s="1"/>
      <c r="B76" s="26"/>
      <c r="C76" s="32"/>
      <c r="D76" s="27"/>
      <c r="E76" s="24"/>
      <c r="F76" s="25"/>
      <c r="G76" s="15"/>
      <c r="H76" s="16"/>
      <c r="I76" s="15"/>
      <c r="J76" s="15"/>
      <c r="K76" s="15"/>
      <c r="L76" s="15"/>
      <c r="M76" s="15"/>
      <c r="N76" s="15"/>
      <c r="O76" s="15"/>
      <c r="P76" s="15"/>
      <c r="Q76" s="1"/>
      <c r="R76" s="17"/>
      <c r="S76" s="17"/>
      <c r="T76" s="17"/>
      <c r="U76" s="17"/>
      <c r="V76" s="17"/>
      <c r="W76" s="17"/>
      <c r="X76" s="17"/>
      <c r="Y76" s="17"/>
      <c r="Z76" s="17"/>
      <c r="AA76" s="17"/>
    </row>
    <row r="77" spans="1:27" ht="18.75" customHeight="1">
      <c r="A77" s="1"/>
      <c r="B77" s="12"/>
      <c r="C77" s="12"/>
      <c r="D77" s="28"/>
      <c r="E77" s="15"/>
      <c r="F77" s="15"/>
      <c r="G77" s="15"/>
      <c r="H77" s="16"/>
      <c r="I77" s="15"/>
      <c r="J77" s="15"/>
      <c r="K77" s="15"/>
      <c r="L77" s="15"/>
      <c r="M77" s="15"/>
      <c r="N77" s="15"/>
      <c r="O77" s="15"/>
      <c r="P77" s="15"/>
      <c r="Q77" s="1"/>
      <c r="R77" s="17"/>
      <c r="S77" s="17"/>
      <c r="T77" s="17"/>
      <c r="U77" s="17"/>
      <c r="V77" s="17"/>
      <c r="W77" s="17"/>
      <c r="X77" s="17"/>
      <c r="Y77" s="17"/>
      <c r="Z77" s="17"/>
      <c r="AA77" s="17"/>
    </row>
    <row r="78" spans="1:27" ht="18.75" customHeight="1">
      <c r="A78" s="1"/>
      <c r="B78" s="30" t="s">
        <v>35</v>
      </c>
      <c r="C78" s="12"/>
      <c r="D78" s="28"/>
      <c r="E78" s="15"/>
      <c r="F78" s="15"/>
      <c r="G78" s="15"/>
      <c r="H78" s="16"/>
      <c r="I78" s="15"/>
      <c r="J78" s="15"/>
      <c r="K78" s="15"/>
      <c r="L78" s="15"/>
      <c r="M78" s="15"/>
      <c r="N78" s="15"/>
      <c r="O78" s="15"/>
      <c r="P78" s="15"/>
      <c r="Q78" s="1"/>
      <c r="R78" s="17"/>
      <c r="S78" s="17"/>
      <c r="T78" s="17"/>
      <c r="U78" s="17"/>
      <c r="V78" s="17"/>
      <c r="W78" s="17"/>
      <c r="X78" s="17"/>
      <c r="Y78" s="17"/>
      <c r="Z78" s="17"/>
      <c r="AA78" s="17"/>
    </row>
    <row r="79" spans="1:27" ht="18.75" customHeight="1">
      <c r="A79" s="1"/>
      <c r="B79" s="12" t="s">
        <v>36</v>
      </c>
      <c r="C79" s="12"/>
      <c r="D79" s="34"/>
      <c r="E79" s="35" t="e">
        <v>#REF!</v>
      </c>
      <c r="F79" s="15" t="s">
        <v>37</v>
      </c>
      <c r="G79" s="15"/>
      <c r="H79" s="16"/>
      <c r="I79" s="15"/>
      <c r="J79" s="15"/>
      <c r="K79" s="15"/>
      <c r="L79" s="15"/>
      <c r="M79" s="15"/>
      <c r="N79" s="15"/>
      <c r="O79" s="15"/>
      <c r="P79" s="15"/>
      <c r="Q79" s="1"/>
      <c r="R79" s="17"/>
      <c r="S79" s="17"/>
      <c r="T79" s="17"/>
      <c r="U79" s="17"/>
      <c r="V79" s="17"/>
      <c r="W79" s="17"/>
      <c r="X79" s="17"/>
      <c r="Y79" s="17"/>
      <c r="Z79" s="17"/>
      <c r="AA79" s="17"/>
    </row>
    <row r="80" spans="1:27" ht="18.75" customHeight="1">
      <c r="A80" s="1"/>
      <c r="B80" s="12" t="s">
        <v>38</v>
      </c>
      <c r="C80" s="12"/>
      <c r="D80" s="34"/>
      <c r="E80" s="35" t="e">
        <v>#REF!</v>
      </c>
      <c r="F80" s="15" t="s">
        <v>37</v>
      </c>
      <c r="G80" s="15"/>
      <c r="H80" s="16"/>
      <c r="I80" s="15"/>
      <c r="J80" s="15"/>
      <c r="K80" s="15"/>
      <c r="L80" s="15"/>
      <c r="M80" s="15"/>
      <c r="N80" s="15"/>
      <c r="O80" s="15"/>
      <c r="P80" s="15"/>
      <c r="Q80" s="1"/>
      <c r="R80" s="17"/>
      <c r="S80" s="17"/>
      <c r="T80" s="17"/>
      <c r="U80" s="17"/>
      <c r="V80" s="17"/>
      <c r="W80" s="17"/>
      <c r="X80" s="17"/>
      <c r="Y80" s="17"/>
      <c r="Z80" s="17"/>
      <c r="AA80" s="17"/>
    </row>
    <row r="81" spans="1:27" ht="18.75" customHeight="1">
      <c r="A81" s="1"/>
      <c r="B81" s="12"/>
      <c r="C81" s="12"/>
      <c r="D81" s="28"/>
      <c r="E81" s="15"/>
      <c r="F81" s="15"/>
      <c r="G81" s="15"/>
      <c r="H81" s="16"/>
      <c r="I81" s="15"/>
      <c r="J81" s="15"/>
      <c r="K81" s="15"/>
      <c r="L81" s="15"/>
      <c r="M81" s="15"/>
      <c r="N81" s="15"/>
      <c r="O81" s="15"/>
      <c r="P81" s="15"/>
      <c r="Q81" s="1"/>
      <c r="R81" s="17"/>
      <c r="S81" s="17"/>
      <c r="T81" s="17"/>
      <c r="U81" s="17"/>
      <c r="V81" s="17"/>
      <c r="W81" s="17"/>
      <c r="X81" s="17"/>
      <c r="Y81" s="17"/>
      <c r="Z81" s="17"/>
      <c r="AA81" s="17"/>
    </row>
    <row r="82" spans="1:27" ht="18.75" customHeight="1">
      <c r="A82" s="1"/>
      <c r="B82" s="12"/>
      <c r="C82" s="12"/>
      <c r="D82" s="28"/>
      <c r="E82" s="15"/>
      <c r="F82" s="15"/>
      <c r="G82" s="15"/>
      <c r="H82" s="16"/>
      <c r="I82" s="15"/>
      <c r="J82" s="15"/>
      <c r="K82" s="15"/>
      <c r="L82" s="15"/>
      <c r="M82" s="15"/>
      <c r="N82" s="15"/>
      <c r="O82" s="15"/>
      <c r="P82" s="15"/>
      <c r="Q82" s="1"/>
      <c r="R82" s="17"/>
      <c r="S82" s="17"/>
      <c r="T82" s="17"/>
      <c r="U82" s="17"/>
      <c r="V82" s="17"/>
      <c r="W82" s="17"/>
      <c r="X82" s="17"/>
      <c r="Y82" s="17"/>
      <c r="Z82" s="17"/>
      <c r="AA82" s="17"/>
    </row>
    <row r="83" spans="1:27" ht="18.75" customHeight="1">
      <c r="A83" s="1"/>
      <c r="B83" s="12"/>
      <c r="C83" s="12"/>
      <c r="D83" s="28"/>
      <c r="E83" s="15"/>
      <c r="F83" s="15"/>
      <c r="G83" s="15"/>
      <c r="H83" s="16"/>
      <c r="I83" s="15"/>
      <c r="J83" s="15"/>
      <c r="K83" s="15"/>
      <c r="L83" s="15"/>
      <c r="M83" s="15"/>
      <c r="N83" s="15"/>
      <c r="O83" s="15"/>
      <c r="P83" s="15"/>
      <c r="Q83" s="1"/>
      <c r="R83" s="17"/>
      <c r="S83" s="17"/>
      <c r="T83" s="17"/>
      <c r="U83" s="17"/>
      <c r="V83" s="17"/>
      <c r="W83" s="17"/>
      <c r="X83" s="17"/>
      <c r="Y83" s="17"/>
      <c r="Z83" s="17"/>
      <c r="AA83" s="17"/>
    </row>
    <row r="84" spans="1:27" ht="9.75" customHeight="1">
      <c r="A84" s="1"/>
      <c r="B84" s="36" t="s">
        <v>39</v>
      </c>
      <c r="C84" s="36"/>
      <c r="D84" s="37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8" t="s">
        <v>421</v>
      </c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9.75" customHeight="1">
      <c r="A85" s="17"/>
      <c r="B85" s="17"/>
      <c r="C85" s="17"/>
      <c r="D85" s="39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</row>
    <row r="86" spans="1:27" ht="9.75" customHeight="1">
      <c r="A86" s="17"/>
      <c r="B86" s="17"/>
      <c r="C86" s="17"/>
      <c r="D86" s="39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</row>
    <row r="87" spans="1:27" ht="9.75" customHeight="1">
      <c r="A87" s="17"/>
      <c r="B87" s="17"/>
      <c r="C87" s="17"/>
      <c r="D87" s="39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</row>
    <row r="88" spans="1:27" ht="9.75" customHeight="1">
      <c r="A88" s="17"/>
      <c r="B88" s="17"/>
      <c r="C88" s="17"/>
      <c r="D88" s="39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</row>
    <row r="89" spans="1:27" ht="9.75" customHeight="1">
      <c r="A89" s="17"/>
      <c r="B89" s="17"/>
      <c r="C89" s="17"/>
      <c r="D89" s="39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</row>
    <row r="90" spans="1:27" ht="9.75" customHeight="1">
      <c r="A90" s="17"/>
      <c r="B90" s="17"/>
      <c r="C90" s="17"/>
      <c r="D90" s="39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</row>
    <row r="91" spans="1:27" ht="9.75" customHeight="1">
      <c r="A91" s="17"/>
      <c r="B91" s="17"/>
      <c r="C91" s="17"/>
      <c r="D91" s="39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</row>
    <row r="92" spans="1:27" ht="9.75" customHeight="1">
      <c r="A92" s="17"/>
      <c r="B92" s="17"/>
      <c r="C92" s="17"/>
      <c r="D92" s="39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</row>
    <row r="93" spans="1:27" ht="9.75" customHeight="1">
      <c r="A93" s="17"/>
      <c r="B93" s="17"/>
      <c r="C93" s="17"/>
      <c r="D93" s="39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</row>
    <row r="94" spans="1:27" ht="9.75" customHeight="1">
      <c r="A94" s="17"/>
      <c r="B94" s="17"/>
      <c r="C94" s="17"/>
      <c r="D94" s="39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</row>
    <row r="95" spans="1:27" ht="9.75" customHeight="1">
      <c r="A95" s="17"/>
      <c r="B95" s="17"/>
      <c r="C95" s="17"/>
      <c r="D95" s="39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</row>
    <row r="96" spans="1:27" ht="9.75" customHeight="1">
      <c r="A96" s="17"/>
      <c r="B96" s="17"/>
      <c r="C96" s="17"/>
      <c r="D96" s="39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</row>
    <row r="97" spans="1:27" ht="9.75" customHeight="1">
      <c r="A97" s="17"/>
      <c r="B97" s="17"/>
      <c r="C97" s="17"/>
      <c r="D97" s="39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</row>
    <row r="98" spans="1:27" ht="9.75" customHeight="1">
      <c r="A98" s="17"/>
      <c r="B98" s="17"/>
      <c r="C98" s="17"/>
      <c r="D98" s="39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</row>
    <row r="99" spans="1:27" ht="9.75" customHeight="1">
      <c r="A99" s="17"/>
      <c r="B99" s="17"/>
      <c r="C99" s="17"/>
      <c r="D99" s="39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</row>
    <row r="100" spans="1:27" ht="9.75" customHeight="1">
      <c r="A100" s="17"/>
      <c r="B100" s="17"/>
      <c r="C100" s="17"/>
      <c r="D100" s="39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</row>
    <row r="101" spans="1:27" ht="9.75" customHeight="1">
      <c r="A101" s="17"/>
      <c r="B101" s="17"/>
      <c r="C101" s="17"/>
      <c r="D101" s="39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</row>
    <row r="102" spans="1:27" ht="9.75" customHeight="1">
      <c r="A102" s="17"/>
      <c r="B102" s="17"/>
      <c r="C102" s="17"/>
      <c r="D102" s="39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</row>
    <row r="103" spans="1:27" ht="9.75" customHeight="1">
      <c r="A103" s="17"/>
      <c r="B103" s="17"/>
      <c r="C103" s="17"/>
      <c r="D103" s="39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</row>
    <row r="104" spans="1:27" ht="9.75" customHeight="1">
      <c r="A104" s="17"/>
      <c r="B104" s="17"/>
      <c r="C104" s="17"/>
      <c r="D104" s="39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</row>
    <row r="105" spans="1:27" ht="9.75" customHeight="1">
      <c r="A105" s="17"/>
      <c r="B105" s="17"/>
      <c r="C105" s="17"/>
      <c r="D105" s="39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</row>
    <row r="106" spans="1:27" ht="9.75" customHeight="1">
      <c r="A106" s="17"/>
      <c r="B106" s="17"/>
      <c r="C106" s="17"/>
      <c r="D106" s="39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</row>
    <row r="107" spans="1:27" ht="9.75" customHeight="1">
      <c r="A107" s="17"/>
      <c r="B107" s="17"/>
      <c r="C107" s="17"/>
      <c r="D107" s="39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</row>
    <row r="108" spans="1:27" ht="9.75" customHeight="1">
      <c r="A108" s="17"/>
      <c r="B108" s="17"/>
      <c r="C108" s="17"/>
      <c r="D108" s="39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</row>
    <row r="109" spans="1:27" ht="9.75" customHeight="1">
      <c r="A109" s="17"/>
      <c r="B109" s="17"/>
      <c r="C109" s="17"/>
      <c r="D109" s="39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</row>
    <row r="110" spans="1:27" ht="9.75" customHeight="1">
      <c r="A110" s="17"/>
      <c r="B110" s="17"/>
      <c r="C110" s="17"/>
      <c r="D110" s="39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</row>
    <row r="111" spans="1:27" ht="9.75" customHeight="1">
      <c r="A111" s="17"/>
      <c r="B111" s="17"/>
      <c r="C111" s="17"/>
      <c r="D111" s="39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</row>
    <row r="112" spans="1:27" ht="9.75" customHeight="1">
      <c r="A112" s="17"/>
      <c r="B112" s="17"/>
      <c r="C112" s="17"/>
      <c r="D112" s="39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</row>
    <row r="113" spans="1:27" ht="9.75" customHeight="1">
      <c r="A113" s="17"/>
      <c r="B113" s="17"/>
      <c r="C113" s="17"/>
      <c r="D113" s="39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</row>
    <row r="114" spans="1:27" ht="9.75" customHeight="1">
      <c r="A114" s="17"/>
      <c r="B114" s="17"/>
      <c r="C114" s="17"/>
      <c r="D114" s="39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</row>
    <row r="115" spans="1:27" ht="9.75" customHeight="1">
      <c r="A115" s="17"/>
      <c r="B115" s="17"/>
      <c r="C115" s="17"/>
      <c r="D115" s="39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</row>
    <row r="116" spans="1:27" ht="9.75" customHeight="1">
      <c r="A116" s="17"/>
      <c r="B116" s="17"/>
      <c r="C116" s="17"/>
      <c r="D116" s="39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</row>
    <row r="117" spans="1:27" ht="9.75" customHeight="1">
      <c r="A117" s="17"/>
      <c r="B117" s="17"/>
      <c r="C117" s="17"/>
      <c r="D117" s="39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</row>
    <row r="118" spans="1:27" ht="9.75" customHeight="1">
      <c r="A118" s="17"/>
      <c r="B118" s="17"/>
      <c r="C118" s="17"/>
      <c r="D118" s="39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</row>
    <row r="119" spans="1:27" ht="9.75" customHeight="1">
      <c r="A119" s="17"/>
      <c r="B119" s="17"/>
      <c r="C119" s="17"/>
      <c r="D119" s="39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</row>
    <row r="120" spans="1:27" ht="9.75" customHeight="1">
      <c r="A120" s="17"/>
      <c r="B120" s="17"/>
      <c r="C120" s="17"/>
      <c r="D120" s="39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</row>
    <row r="121" spans="1:27" ht="9.75" customHeight="1">
      <c r="A121" s="17"/>
      <c r="B121" s="17"/>
      <c r="C121" s="17"/>
      <c r="D121" s="39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</row>
    <row r="122" spans="1:27" ht="9.75" customHeight="1">
      <c r="A122" s="17"/>
      <c r="B122" s="17"/>
      <c r="C122" s="17"/>
      <c r="D122" s="39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</row>
    <row r="123" spans="1:27" ht="9.75" customHeight="1">
      <c r="A123" s="17"/>
      <c r="B123" s="17"/>
      <c r="C123" s="17"/>
      <c r="D123" s="39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</row>
    <row r="124" spans="1:27" ht="9.75" customHeight="1">
      <c r="A124" s="17"/>
      <c r="B124" s="17"/>
      <c r="C124" s="17"/>
      <c r="D124" s="39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</row>
    <row r="125" spans="1:27" ht="9.75" customHeight="1">
      <c r="A125" s="17"/>
      <c r="B125" s="17"/>
      <c r="C125" s="17"/>
      <c r="D125" s="39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</row>
    <row r="126" spans="1:27" ht="9.75" customHeight="1">
      <c r="A126" s="17"/>
      <c r="B126" s="17"/>
      <c r="C126" s="17"/>
      <c r="D126" s="39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</row>
    <row r="127" spans="1:27" ht="9.75" customHeight="1">
      <c r="A127" s="17"/>
      <c r="B127" s="17"/>
      <c r="C127" s="17"/>
      <c r="D127" s="39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</row>
    <row r="128" spans="1:27" ht="9.75" customHeight="1">
      <c r="A128" s="17"/>
      <c r="B128" s="17"/>
      <c r="C128" s="17"/>
      <c r="D128" s="39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</row>
    <row r="129" spans="1:27" ht="9.75" customHeight="1">
      <c r="A129" s="17"/>
      <c r="B129" s="17"/>
      <c r="C129" s="17"/>
      <c r="D129" s="39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</row>
    <row r="130" spans="1:27" ht="9.75" customHeight="1">
      <c r="A130" s="17"/>
      <c r="B130" s="17"/>
      <c r="C130" s="17"/>
      <c r="D130" s="39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</row>
    <row r="131" spans="1:27" ht="9.75" customHeight="1">
      <c r="A131" s="17"/>
      <c r="B131" s="17"/>
      <c r="C131" s="17"/>
      <c r="D131" s="39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</row>
    <row r="132" spans="1:27" ht="9.75" customHeight="1">
      <c r="A132" s="17"/>
      <c r="B132" s="17"/>
      <c r="C132" s="17"/>
      <c r="D132" s="39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</row>
    <row r="133" spans="1:27" ht="9.75" customHeight="1">
      <c r="A133" s="17"/>
      <c r="B133" s="17"/>
      <c r="C133" s="17"/>
      <c r="D133" s="39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</row>
    <row r="134" spans="1:27" ht="9.75" customHeight="1">
      <c r="A134" s="17"/>
      <c r="B134" s="17"/>
      <c r="C134" s="17"/>
      <c r="D134" s="39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</row>
    <row r="135" spans="1:27" ht="9.75" customHeight="1">
      <c r="A135" s="17"/>
      <c r="B135" s="17"/>
      <c r="C135" s="17"/>
      <c r="D135" s="39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</row>
    <row r="136" spans="1:27" ht="9.75" customHeight="1">
      <c r="A136" s="17"/>
      <c r="B136" s="17"/>
      <c r="C136" s="17"/>
      <c r="D136" s="39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</row>
    <row r="137" spans="1:27" ht="9.75" customHeight="1">
      <c r="A137" s="17"/>
      <c r="B137" s="17"/>
      <c r="C137" s="17"/>
      <c r="D137" s="39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</row>
    <row r="138" spans="1:27" ht="9.75" customHeight="1">
      <c r="A138" s="17"/>
      <c r="B138" s="17"/>
      <c r="C138" s="17"/>
      <c r="D138" s="39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</row>
    <row r="139" spans="1:27" ht="9.75" customHeight="1">
      <c r="A139" s="17"/>
      <c r="B139" s="17"/>
      <c r="C139" s="17"/>
      <c r="D139" s="39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</row>
    <row r="140" spans="1:27" ht="9.75" customHeight="1">
      <c r="A140" s="17"/>
      <c r="B140" s="17"/>
      <c r="C140" s="17"/>
      <c r="D140" s="39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</row>
    <row r="141" spans="1:27" ht="9.75" customHeight="1">
      <c r="A141" s="17"/>
      <c r="B141" s="17"/>
      <c r="C141" s="17"/>
      <c r="D141" s="39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</row>
    <row r="142" spans="1:27" ht="9.75" customHeight="1">
      <c r="A142" s="17"/>
      <c r="B142" s="17"/>
      <c r="C142" s="17"/>
      <c r="D142" s="39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</row>
    <row r="143" spans="1:27" ht="9.75" customHeight="1">
      <c r="A143" s="17"/>
      <c r="B143" s="17"/>
      <c r="C143" s="17"/>
      <c r="D143" s="39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</row>
    <row r="144" spans="1:27" ht="9.75" customHeight="1">
      <c r="A144" s="17"/>
      <c r="B144" s="17"/>
      <c r="C144" s="17"/>
      <c r="D144" s="39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</row>
    <row r="145" spans="1:27" ht="9.75" customHeight="1">
      <c r="A145" s="17"/>
      <c r="B145" s="17"/>
      <c r="C145" s="17"/>
      <c r="D145" s="39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</row>
    <row r="146" spans="1:27" ht="9.75" customHeight="1">
      <c r="A146" s="17"/>
      <c r="B146" s="17"/>
      <c r="C146" s="17"/>
      <c r="D146" s="39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</row>
    <row r="147" spans="1:27" ht="9.75" customHeight="1">
      <c r="A147" s="17"/>
      <c r="B147" s="17"/>
      <c r="C147" s="17"/>
      <c r="D147" s="39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</row>
    <row r="148" spans="1:27" ht="9.75" customHeight="1">
      <c r="A148" s="17"/>
      <c r="B148" s="17"/>
      <c r="C148" s="17"/>
      <c r="D148" s="39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</row>
    <row r="149" spans="1:27" ht="9.75" customHeight="1">
      <c r="A149" s="17"/>
      <c r="B149" s="17"/>
      <c r="C149" s="17"/>
      <c r="D149" s="39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</row>
    <row r="150" spans="1:27" ht="9.75" customHeight="1">
      <c r="A150" s="17"/>
      <c r="B150" s="17"/>
      <c r="C150" s="17"/>
      <c r="D150" s="39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</row>
    <row r="151" spans="1:27" ht="9.75" customHeight="1">
      <c r="A151" s="17"/>
      <c r="B151" s="17"/>
      <c r="C151" s="17"/>
      <c r="D151" s="39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</row>
    <row r="152" spans="1:27" ht="9.75" customHeight="1">
      <c r="A152" s="17"/>
      <c r="B152" s="17"/>
      <c r="C152" s="17"/>
      <c r="D152" s="39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</row>
    <row r="153" spans="1:27" ht="9.75" customHeight="1">
      <c r="A153" s="17"/>
      <c r="B153" s="17"/>
      <c r="C153" s="17"/>
      <c r="D153" s="39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</row>
    <row r="154" spans="1:27" ht="9.75" customHeight="1">
      <c r="A154" s="17"/>
      <c r="B154" s="17"/>
      <c r="C154" s="17"/>
      <c r="D154" s="39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</row>
    <row r="155" spans="1:27" ht="9.75" customHeight="1">
      <c r="A155" s="17"/>
      <c r="B155" s="17"/>
      <c r="C155" s="17"/>
      <c r="D155" s="39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</row>
    <row r="156" spans="1:27" ht="9.75" customHeight="1">
      <c r="A156" s="17"/>
      <c r="B156" s="17"/>
      <c r="C156" s="17"/>
      <c r="D156" s="39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</row>
    <row r="157" spans="1:27" ht="9.75" customHeight="1">
      <c r="A157" s="17"/>
      <c r="B157" s="17"/>
      <c r="C157" s="17"/>
      <c r="D157" s="39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</row>
    <row r="158" spans="1:27" ht="9.75" customHeight="1">
      <c r="A158" s="17"/>
      <c r="B158" s="17"/>
      <c r="C158" s="17"/>
      <c r="D158" s="39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</row>
    <row r="159" spans="1:27" ht="9.75" customHeight="1">
      <c r="A159" s="17"/>
      <c r="B159" s="17"/>
      <c r="C159" s="17"/>
      <c r="D159" s="39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</row>
    <row r="160" spans="1:27" ht="9.75" customHeight="1">
      <c r="A160" s="17"/>
      <c r="B160" s="17"/>
      <c r="C160" s="17"/>
      <c r="D160" s="39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</row>
    <row r="161" spans="1:27" ht="9.75" customHeight="1">
      <c r="A161" s="17"/>
      <c r="B161" s="17"/>
      <c r="C161" s="17"/>
      <c r="D161" s="39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</row>
    <row r="162" spans="1:27" ht="9.75" customHeight="1">
      <c r="A162" s="17"/>
      <c r="B162" s="17"/>
      <c r="C162" s="17"/>
      <c r="D162" s="39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</row>
    <row r="163" spans="1:27" ht="9.75" customHeight="1">
      <c r="A163" s="17"/>
      <c r="B163" s="17"/>
      <c r="C163" s="17"/>
      <c r="D163" s="39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</row>
    <row r="164" spans="1:27" ht="9.75" customHeight="1">
      <c r="A164" s="17"/>
      <c r="B164" s="17"/>
      <c r="C164" s="17"/>
      <c r="D164" s="39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</row>
    <row r="165" spans="1:27" ht="9.75" customHeight="1">
      <c r="A165" s="17"/>
      <c r="B165" s="17"/>
      <c r="C165" s="17"/>
      <c r="D165" s="39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</row>
    <row r="166" spans="1:27" ht="9.75" customHeight="1">
      <c r="A166" s="17"/>
      <c r="B166" s="17"/>
      <c r="C166" s="17"/>
      <c r="D166" s="39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</row>
    <row r="167" spans="1:27" ht="9.75" customHeight="1">
      <c r="A167" s="17"/>
      <c r="B167" s="17"/>
      <c r="C167" s="17"/>
      <c r="D167" s="39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</row>
    <row r="168" spans="1:27" ht="9.75" customHeight="1">
      <c r="A168" s="17"/>
      <c r="B168" s="17"/>
      <c r="C168" s="17"/>
      <c r="D168" s="39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</row>
    <row r="169" spans="1:27" ht="9.75" customHeight="1">
      <c r="A169" s="17"/>
      <c r="B169" s="17"/>
      <c r="C169" s="17"/>
      <c r="D169" s="39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</row>
    <row r="170" spans="1:27" ht="9.75" customHeight="1">
      <c r="A170" s="17"/>
      <c r="B170" s="17"/>
      <c r="C170" s="17"/>
      <c r="D170" s="39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</row>
    <row r="171" spans="1:27" ht="9.75" customHeight="1">
      <c r="A171" s="17"/>
      <c r="B171" s="17"/>
      <c r="C171" s="17"/>
      <c r="D171" s="39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</row>
    <row r="172" spans="1:27" ht="9.75" customHeight="1">
      <c r="A172" s="17"/>
      <c r="B172" s="17"/>
      <c r="C172" s="17"/>
      <c r="D172" s="39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</row>
    <row r="173" spans="1:27" ht="9.75" customHeight="1">
      <c r="A173" s="17"/>
      <c r="B173" s="17"/>
      <c r="C173" s="17"/>
      <c r="D173" s="39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</row>
    <row r="174" spans="1:27" ht="9.75" customHeight="1">
      <c r="A174" s="17"/>
      <c r="B174" s="17"/>
      <c r="C174" s="17"/>
      <c r="D174" s="39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</row>
    <row r="175" spans="1:27" ht="9.75" customHeight="1">
      <c r="A175" s="17"/>
      <c r="B175" s="17"/>
      <c r="C175" s="17"/>
      <c r="D175" s="39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</row>
    <row r="176" spans="1:27" ht="9.75" customHeight="1">
      <c r="A176" s="17"/>
      <c r="B176" s="17"/>
      <c r="C176" s="17"/>
      <c r="D176" s="39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</row>
    <row r="177" spans="1:27" ht="9.75" customHeight="1">
      <c r="A177" s="17"/>
      <c r="B177" s="17"/>
      <c r="C177" s="17"/>
      <c r="D177" s="39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</row>
    <row r="178" spans="1:27" ht="9.75" customHeight="1">
      <c r="A178" s="17"/>
      <c r="B178" s="17"/>
      <c r="C178" s="17"/>
      <c r="D178" s="39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</row>
    <row r="179" spans="1:27" ht="9.75" customHeight="1">
      <c r="A179" s="17"/>
      <c r="B179" s="17"/>
      <c r="C179" s="17"/>
      <c r="D179" s="39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</row>
    <row r="180" spans="1:27" ht="9.75" customHeight="1">
      <c r="A180" s="17"/>
      <c r="B180" s="17"/>
      <c r="C180" s="17"/>
      <c r="D180" s="39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</row>
    <row r="181" spans="1:27" ht="9.75" customHeight="1">
      <c r="A181" s="17"/>
      <c r="B181" s="17"/>
      <c r="C181" s="17"/>
      <c r="D181" s="39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</row>
    <row r="182" spans="1:27" ht="9.75" customHeight="1">
      <c r="A182" s="17"/>
      <c r="B182" s="17"/>
      <c r="C182" s="17"/>
      <c r="D182" s="39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</row>
    <row r="183" spans="1:27" ht="9.75" customHeight="1">
      <c r="A183" s="17"/>
      <c r="B183" s="17"/>
      <c r="C183" s="17"/>
      <c r="D183" s="39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</row>
    <row r="184" spans="1:27" ht="9.75" customHeight="1">
      <c r="A184" s="17"/>
      <c r="B184" s="17"/>
      <c r="C184" s="17"/>
      <c r="D184" s="39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</row>
    <row r="185" spans="1:27" ht="9.75" customHeight="1">
      <c r="A185" s="17"/>
      <c r="B185" s="17"/>
      <c r="C185" s="17"/>
      <c r="D185" s="39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</row>
    <row r="186" spans="1:27" ht="9.75" customHeight="1">
      <c r="A186" s="17"/>
      <c r="B186" s="17"/>
      <c r="C186" s="17"/>
      <c r="D186" s="39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</row>
    <row r="187" spans="1:27" ht="9.75" customHeight="1">
      <c r="A187" s="17"/>
      <c r="B187" s="17"/>
      <c r="C187" s="17"/>
      <c r="D187" s="39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</row>
    <row r="188" spans="1:27" ht="9.75" customHeight="1">
      <c r="A188" s="17"/>
      <c r="B188" s="17"/>
      <c r="C188" s="17"/>
      <c r="D188" s="39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</row>
    <row r="189" spans="1:27" ht="9.75" customHeight="1">
      <c r="A189" s="17"/>
      <c r="B189" s="17"/>
      <c r="C189" s="17"/>
      <c r="D189" s="39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</row>
    <row r="190" spans="1:27" ht="9.75" customHeight="1">
      <c r="A190" s="17"/>
      <c r="B190" s="17"/>
      <c r="C190" s="17"/>
      <c r="D190" s="39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</row>
    <row r="191" spans="1:27" ht="9.75" customHeight="1">
      <c r="A191" s="17"/>
      <c r="B191" s="17"/>
      <c r="C191" s="17"/>
      <c r="D191" s="39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</row>
    <row r="192" spans="1:27" ht="9.75" customHeight="1">
      <c r="A192" s="17"/>
      <c r="B192" s="17"/>
      <c r="C192" s="17"/>
      <c r="D192" s="39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</row>
    <row r="193" spans="1:27" ht="9.75" customHeight="1">
      <c r="A193" s="17"/>
      <c r="B193" s="17"/>
      <c r="C193" s="17"/>
      <c r="D193" s="39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</row>
    <row r="194" spans="1:27" ht="9.75" customHeight="1">
      <c r="A194" s="17"/>
      <c r="B194" s="17"/>
      <c r="C194" s="17"/>
      <c r="D194" s="39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</row>
    <row r="195" spans="1:27" ht="9.75" customHeight="1">
      <c r="A195" s="17"/>
      <c r="B195" s="17"/>
      <c r="C195" s="17"/>
      <c r="D195" s="39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</row>
    <row r="196" spans="1:27" ht="9.75" customHeight="1">
      <c r="A196" s="17"/>
      <c r="B196" s="17"/>
      <c r="C196" s="17"/>
      <c r="D196" s="39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</row>
    <row r="197" spans="1:27" ht="9.75" customHeight="1">
      <c r="A197" s="17"/>
      <c r="B197" s="17"/>
      <c r="C197" s="17"/>
      <c r="D197" s="39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</row>
    <row r="198" spans="1:27" ht="9.75" customHeight="1">
      <c r="A198" s="17"/>
      <c r="B198" s="17"/>
      <c r="C198" s="17"/>
      <c r="D198" s="39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</row>
    <row r="199" spans="1:27" ht="9.75" customHeight="1">
      <c r="A199" s="17"/>
      <c r="B199" s="17"/>
      <c r="C199" s="17"/>
      <c r="D199" s="39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</row>
    <row r="200" spans="1:27" ht="9.75" customHeight="1">
      <c r="A200" s="17"/>
      <c r="B200" s="17"/>
      <c r="C200" s="17"/>
      <c r="D200" s="39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</row>
    <row r="201" spans="1:27" ht="9.75" customHeight="1">
      <c r="A201" s="17"/>
      <c r="B201" s="17"/>
      <c r="C201" s="17"/>
      <c r="D201" s="39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</row>
    <row r="202" spans="1:27" ht="9.75" customHeight="1">
      <c r="A202" s="17"/>
      <c r="B202" s="17"/>
      <c r="C202" s="17"/>
      <c r="D202" s="39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</row>
    <row r="203" spans="1:27" ht="9.75" customHeight="1">
      <c r="A203" s="17"/>
      <c r="B203" s="17"/>
      <c r="C203" s="17"/>
      <c r="D203" s="39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</row>
    <row r="204" spans="1:27" ht="9.75" customHeight="1">
      <c r="A204" s="17"/>
      <c r="B204" s="17"/>
      <c r="C204" s="17"/>
      <c r="D204" s="39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</row>
    <row r="205" spans="1:27" ht="9.75" customHeight="1">
      <c r="A205" s="17"/>
      <c r="B205" s="17"/>
      <c r="C205" s="17"/>
      <c r="D205" s="39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</row>
    <row r="206" spans="1:27" ht="9.75" customHeight="1">
      <c r="A206" s="17"/>
      <c r="B206" s="17"/>
      <c r="C206" s="17"/>
      <c r="D206" s="39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</row>
    <row r="207" spans="1:27" ht="9.75" customHeight="1">
      <c r="A207" s="17"/>
      <c r="B207" s="17"/>
      <c r="C207" s="17"/>
      <c r="D207" s="39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</row>
    <row r="208" spans="1:27" ht="9.75" customHeight="1">
      <c r="A208" s="17"/>
      <c r="B208" s="17"/>
      <c r="C208" s="17"/>
      <c r="D208" s="39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</row>
    <row r="209" spans="1:27" ht="9.75" customHeight="1">
      <c r="A209" s="17"/>
      <c r="B209" s="17"/>
      <c r="C209" s="17"/>
      <c r="D209" s="39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</row>
    <row r="210" spans="1:27" ht="9.75" customHeight="1">
      <c r="A210" s="17"/>
      <c r="B210" s="17"/>
      <c r="C210" s="17"/>
      <c r="D210" s="39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</row>
    <row r="211" spans="1:27" ht="9.75" customHeight="1">
      <c r="A211" s="17"/>
      <c r="B211" s="17"/>
      <c r="C211" s="17"/>
      <c r="D211" s="39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</row>
    <row r="212" spans="1:27" ht="9.75" customHeight="1">
      <c r="A212" s="17"/>
      <c r="B212" s="17"/>
      <c r="C212" s="17"/>
      <c r="D212" s="39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</row>
    <row r="213" spans="1:27" ht="9.75" customHeight="1">
      <c r="A213" s="17"/>
      <c r="B213" s="17"/>
      <c r="C213" s="17"/>
      <c r="D213" s="39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</row>
    <row r="214" spans="1:27" ht="9.75" customHeight="1">
      <c r="A214" s="17"/>
      <c r="B214" s="17"/>
      <c r="C214" s="17"/>
      <c r="D214" s="39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</row>
    <row r="215" spans="1:27" ht="9.75" customHeight="1">
      <c r="A215" s="17"/>
      <c r="B215" s="17"/>
      <c r="C215" s="17"/>
      <c r="D215" s="39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</row>
    <row r="216" spans="1:27" ht="9.75" customHeight="1">
      <c r="A216" s="17"/>
      <c r="B216" s="17"/>
      <c r="C216" s="17"/>
      <c r="D216" s="39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</row>
    <row r="217" spans="1:27" ht="9.75" customHeight="1">
      <c r="A217" s="17"/>
      <c r="B217" s="17"/>
      <c r="C217" s="17"/>
      <c r="D217" s="39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</row>
    <row r="218" spans="1:27" ht="9.75" customHeight="1">
      <c r="A218" s="17"/>
      <c r="B218" s="17"/>
      <c r="C218" s="17"/>
      <c r="D218" s="39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</row>
    <row r="219" spans="1:27" ht="9.75" customHeight="1">
      <c r="A219" s="17"/>
      <c r="B219" s="17"/>
      <c r="C219" s="17"/>
      <c r="D219" s="39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</row>
    <row r="220" spans="1:27" ht="9.75" customHeight="1">
      <c r="A220" s="17"/>
      <c r="B220" s="17"/>
      <c r="C220" s="17"/>
      <c r="D220" s="39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</row>
    <row r="221" spans="1:27" ht="9.75" customHeight="1">
      <c r="A221" s="17"/>
      <c r="B221" s="17"/>
      <c r="C221" s="17"/>
      <c r="D221" s="39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</row>
    <row r="222" spans="1:27" ht="9.75" customHeight="1">
      <c r="A222" s="17"/>
      <c r="B222" s="17"/>
      <c r="C222" s="17"/>
      <c r="D222" s="39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</row>
    <row r="223" spans="1:27" ht="9.75" customHeight="1">
      <c r="A223" s="17"/>
      <c r="B223" s="17"/>
      <c r="C223" s="17"/>
      <c r="D223" s="39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</row>
    <row r="224" spans="1:27" ht="9.75" customHeight="1">
      <c r="A224" s="17"/>
      <c r="B224" s="17"/>
      <c r="C224" s="17"/>
      <c r="D224" s="39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</row>
    <row r="225" spans="1:27" ht="9.75" customHeight="1">
      <c r="A225" s="17"/>
      <c r="B225" s="17"/>
      <c r="C225" s="17"/>
      <c r="D225" s="39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</row>
    <row r="226" spans="1:27" ht="9.75" customHeight="1">
      <c r="A226" s="17"/>
      <c r="B226" s="17"/>
      <c r="C226" s="17"/>
      <c r="D226" s="39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</row>
    <row r="227" spans="1:27" ht="9.75" customHeight="1">
      <c r="A227" s="17"/>
      <c r="B227" s="17"/>
      <c r="C227" s="17"/>
      <c r="D227" s="39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</row>
    <row r="228" spans="1:27" ht="9.75" customHeight="1">
      <c r="A228" s="17"/>
      <c r="B228" s="17"/>
      <c r="C228" s="17"/>
      <c r="D228" s="39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</row>
    <row r="229" spans="1:27" ht="9.75" customHeight="1">
      <c r="A229" s="17"/>
      <c r="B229" s="17"/>
      <c r="C229" s="17"/>
      <c r="D229" s="39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</row>
    <row r="230" spans="1:27" ht="9.75" customHeight="1">
      <c r="A230" s="17"/>
      <c r="B230" s="17"/>
      <c r="C230" s="17"/>
      <c r="D230" s="39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</row>
    <row r="231" spans="1:27" ht="9.75" customHeight="1">
      <c r="A231" s="17"/>
      <c r="B231" s="17"/>
      <c r="C231" s="17"/>
      <c r="D231" s="39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</row>
    <row r="232" spans="1:27" ht="9.75" customHeight="1">
      <c r="A232" s="17"/>
      <c r="B232" s="17"/>
      <c r="C232" s="17"/>
      <c r="D232" s="39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</row>
    <row r="233" spans="1:27" ht="9.75" customHeight="1">
      <c r="A233" s="17"/>
      <c r="B233" s="17"/>
      <c r="C233" s="17"/>
      <c r="D233" s="39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</row>
    <row r="234" spans="1:27" ht="9.75" customHeight="1">
      <c r="A234" s="17"/>
      <c r="B234" s="17"/>
      <c r="C234" s="17"/>
      <c r="D234" s="39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</row>
    <row r="235" spans="1:27" ht="9.75" customHeight="1">
      <c r="A235" s="17"/>
      <c r="B235" s="17"/>
      <c r="C235" s="17"/>
      <c r="D235" s="39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</row>
    <row r="236" spans="1:27" ht="9.75" customHeight="1">
      <c r="A236" s="17"/>
      <c r="B236" s="17"/>
      <c r="C236" s="17"/>
      <c r="D236" s="39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</row>
    <row r="237" spans="1:27" ht="9.75" customHeight="1">
      <c r="A237" s="17"/>
      <c r="B237" s="17"/>
      <c r="C237" s="17"/>
      <c r="D237" s="39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</row>
    <row r="238" spans="1:27" ht="9.75" customHeight="1">
      <c r="A238" s="17"/>
      <c r="B238" s="17"/>
      <c r="C238" s="17"/>
      <c r="D238" s="39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</row>
    <row r="239" spans="1:27" ht="9.75" customHeight="1">
      <c r="A239" s="17"/>
      <c r="B239" s="17"/>
      <c r="C239" s="17"/>
      <c r="D239" s="39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</row>
    <row r="240" spans="1:27" ht="9.75" customHeight="1">
      <c r="A240" s="17"/>
      <c r="B240" s="17"/>
      <c r="C240" s="17"/>
      <c r="D240" s="39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</row>
    <row r="241" spans="1:27" ht="9.75" customHeight="1">
      <c r="A241" s="17"/>
      <c r="B241" s="17"/>
      <c r="C241" s="17"/>
      <c r="D241" s="39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</row>
    <row r="242" spans="1:27" ht="9.75" customHeight="1">
      <c r="A242" s="17"/>
      <c r="B242" s="17"/>
      <c r="C242" s="17"/>
      <c r="D242" s="39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</row>
    <row r="243" spans="1:27" ht="9.75" customHeight="1">
      <c r="A243" s="17"/>
      <c r="B243" s="17"/>
      <c r="C243" s="17"/>
      <c r="D243" s="39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</row>
    <row r="244" spans="1:27" ht="9.75" customHeight="1">
      <c r="A244" s="17"/>
      <c r="B244" s="17"/>
      <c r="C244" s="17"/>
      <c r="D244" s="39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</row>
    <row r="245" spans="1:27" ht="9.75" customHeight="1">
      <c r="A245" s="17"/>
      <c r="B245" s="17"/>
      <c r="C245" s="17"/>
      <c r="D245" s="39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</row>
    <row r="246" spans="1:27" ht="9.75" customHeight="1">
      <c r="A246" s="17"/>
      <c r="B246" s="17"/>
      <c r="C246" s="17"/>
      <c r="D246" s="39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</row>
    <row r="247" spans="1:27" ht="9.75" customHeight="1">
      <c r="A247" s="17"/>
      <c r="B247" s="17"/>
      <c r="C247" s="17"/>
      <c r="D247" s="39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</row>
    <row r="248" spans="1:27" ht="9.75" customHeight="1">
      <c r="A248" s="17"/>
      <c r="B248" s="17"/>
      <c r="C248" s="17"/>
      <c r="D248" s="39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</row>
    <row r="249" spans="1:27" ht="9.75" customHeight="1">
      <c r="A249" s="17"/>
      <c r="B249" s="17"/>
      <c r="C249" s="17"/>
      <c r="D249" s="39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</row>
    <row r="250" spans="1:27" ht="9.75" customHeight="1">
      <c r="A250" s="17"/>
      <c r="B250" s="17"/>
      <c r="C250" s="17"/>
      <c r="D250" s="39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</row>
    <row r="251" spans="1:27" ht="9.75" customHeight="1">
      <c r="A251" s="17"/>
      <c r="B251" s="17"/>
      <c r="C251" s="17"/>
      <c r="D251" s="39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</row>
    <row r="252" spans="1:27" ht="9.75" customHeight="1">
      <c r="A252" s="17"/>
      <c r="B252" s="17"/>
      <c r="C252" s="17"/>
      <c r="D252" s="39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</row>
    <row r="253" spans="1:27" ht="9.75" customHeight="1">
      <c r="A253" s="17"/>
      <c r="B253" s="17"/>
      <c r="C253" s="17"/>
      <c r="D253" s="39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</row>
    <row r="254" spans="1:27" ht="9.75" customHeight="1">
      <c r="A254" s="17"/>
      <c r="B254" s="17"/>
      <c r="C254" s="17"/>
      <c r="D254" s="39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</row>
    <row r="255" spans="1:27" ht="9.75" customHeight="1">
      <c r="A255" s="17"/>
      <c r="B255" s="17"/>
      <c r="C255" s="17"/>
      <c r="D255" s="39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</row>
    <row r="256" spans="1:27" ht="9.75" customHeight="1">
      <c r="A256" s="17"/>
      <c r="B256" s="17"/>
      <c r="C256" s="17"/>
      <c r="D256" s="39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</row>
    <row r="257" spans="1:27" ht="9.75" customHeight="1">
      <c r="A257" s="17"/>
      <c r="B257" s="17"/>
      <c r="C257" s="17"/>
      <c r="D257" s="39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</row>
    <row r="258" spans="1:27" ht="9.75" customHeight="1">
      <c r="A258" s="17"/>
      <c r="B258" s="17"/>
      <c r="C258" s="17"/>
      <c r="D258" s="39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</row>
    <row r="259" spans="1:27" ht="9.75" customHeight="1">
      <c r="A259" s="17"/>
      <c r="B259" s="17"/>
      <c r="C259" s="17"/>
      <c r="D259" s="39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</row>
    <row r="260" spans="1:27" ht="9.75" customHeight="1">
      <c r="A260" s="17"/>
      <c r="B260" s="17"/>
      <c r="C260" s="17"/>
      <c r="D260" s="39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</row>
    <row r="261" spans="1:27" ht="9.75" customHeight="1">
      <c r="A261" s="17"/>
      <c r="B261" s="17"/>
      <c r="C261" s="17"/>
      <c r="D261" s="39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</row>
    <row r="262" spans="1:27" ht="9.75" customHeight="1">
      <c r="A262" s="17"/>
      <c r="B262" s="17"/>
      <c r="C262" s="17"/>
      <c r="D262" s="39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</row>
    <row r="263" spans="1:27" ht="9.75" customHeight="1">
      <c r="A263" s="17"/>
      <c r="B263" s="17"/>
      <c r="C263" s="17"/>
      <c r="D263" s="39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</row>
    <row r="264" spans="1:27" ht="9.75" customHeight="1">
      <c r="A264" s="17"/>
      <c r="B264" s="17"/>
      <c r="C264" s="17"/>
      <c r="D264" s="39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</row>
    <row r="265" spans="1:27" ht="9.75" customHeight="1">
      <c r="A265" s="17"/>
      <c r="B265" s="17"/>
      <c r="C265" s="17"/>
      <c r="D265" s="39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</row>
    <row r="266" spans="1:27" ht="9.75" customHeight="1">
      <c r="A266" s="17"/>
      <c r="B266" s="17"/>
      <c r="C266" s="17"/>
      <c r="D266" s="39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</row>
    <row r="267" spans="1:27" ht="9.75" customHeight="1">
      <c r="A267" s="17"/>
      <c r="B267" s="17"/>
      <c r="C267" s="17"/>
      <c r="D267" s="39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</row>
    <row r="268" spans="1:27" ht="9.75" customHeight="1">
      <c r="A268" s="17"/>
      <c r="B268" s="17"/>
      <c r="C268" s="17"/>
      <c r="D268" s="39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</row>
    <row r="269" spans="1:27" ht="9.75" customHeight="1">
      <c r="A269" s="17"/>
      <c r="B269" s="17"/>
      <c r="C269" s="17"/>
      <c r="D269" s="39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</row>
    <row r="270" spans="1:27" ht="9.75" customHeight="1">
      <c r="A270" s="17"/>
      <c r="B270" s="17"/>
      <c r="C270" s="17"/>
      <c r="D270" s="39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</row>
    <row r="271" spans="1:27" ht="9.75" customHeight="1">
      <c r="A271" s="17"/>
      <c r="B271" s="17"/>
      <c r="C271" s="17"/>
      <c r="D271" s="39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</row>
    <row r="272" spans="1:27" ht="9.75" customHeight="1">
      <c r="A272" s="17"/>
      <c r="B272" s="17"/>
      <c r="C272" s="17"/>
      <c r="D272" s="39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</row>
    <row r="273" spans="1:27" ht="9.75" customHeight="1">
      <c r="A273" s="17"/>
      <c r="B273" s="17"/>
      <c r="C273" s="17"/>
      <c r="D273" s="39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</row>
    <row r="274" spans="1:27" ht="9.75" customHeight="1">
      <c r="A274" s="17"/>
      <c r="B274" s="17"/>
      <c r="C274" s="17"/>
      <c r="D274" s="39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</row>
    <row r="275" spans="1:27" ht="9.75" customHeight="1">
      <c r="A275" s="17"/>
      <c r="B275" s="17"/>
      <c r="C275" s="17"/>
      <c r="D275" s="39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</row>
    <row r="276" spans="1:27" ht="9.75" customHeight="1">
      <c r="A276" s="17"/>
      <c r="B276" s="17"/>
      <c r="C276" s="17"/>
      <c r="D276" s="39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</row>
    <row r="277" spans="1:27" ht="9.75" customHeight="1">
      <c r="A277" s="17"/>
      <c r="B277" s="17"/>
      <c r="C277" s="17"/>
      <c r="D277" s="39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</row>
    <row r="278" spans="1:27" ht="9.75" customHeight="1">
      <c r="A278" s="17"/>
      <c r="B278" s="17"/>
      <c r="C278" s="17"/>
      <c r="D278" s="39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</row>
    <row r="279" spans="1:27" ht="9.75" customHeight="1">
      <c r="A279" s="17"/>
      <c r="B279" s="17"/>
      <c r="C279" s="17"/>
      <c r="D279" s="39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</row>
    <row r="280" spans="1:27" ht="9.75" customHeight="1">
      <c r="A280" s="17"/>
      <c r="B280" s="17"/>
      <c r="C280" s="17"/>
      <c r="D280" s="39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</row>
    <row r="281" spans="1:27" ht="9.75" customHeight="1">
      <c r="A281" s="17"/>
      <c r="B281" s="17"/>
      <c r="C281" s="17"/>
      <c r="D281" s="39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</row>
    <row r="282" spans="1:27" ht="9.75" customHeight="1">
      <c r="A282" s="17"/>
      <c r="B282" s="17"/>
      <c r="C282" s="17"/>
      <c r="D282" s="39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</row>
    <row r="283" spans="1:27" ht="9.75" customHeight="1">
      <c r="A283" s="17"/>
      <c r="B283" s="17"/>
      <c r="C283" s="17"/>
      <c r="D283" s="39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</row>
    <row r="284" spans="1:27" ht="9.75" customHeight="1">
      <c r="A284" s="17"/>
      <c r="B284" s="17"/>
      <c r="C284" s="17"/>
      <c r="D284" s="39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</row>
    <row r="285" spans="1:27" ht="15.75" customHeight="1"/>
    <row r="286" spans="1:27" ht="15.75" customHeight="1"/>
    <row r="287" spans="1:27" ht="15.75" customHeight="1"/>
    <row r="288" spans="1:27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</sheetData>
  <mergeCells count="21">
    <mergeCell ref="B10:C10"/>
    <mergeCell ref="E10:G10"/>
    <mergeCell ref="H10:P10"/>
    <mergeCell ref="J4:K4"/>
    <mergeCell ref="J5:K5"/>
    <mergeCell ref="M5:N5"/>
    <mergeCell ref="O5:P5"/>
    <mergeCell ref="J6:K6"/>
    <mergeCell ref="M6:N6"/>
    <mergeCell ref="O6:P6"/>
    <mergeCell ref="M4:N4"/>
    <mergeCell ref="B8:P8"/>
    <mergeCell ref="B9:C9"/>
    <mergeCell ref="E9:G9"/>
    <mergeCell ref="H9:P9"/>
    <mergeCell ref="J1:K1"/>
    <mergeCell ref="L1:P1"/>
    <mergeCell ref="J2:K2"/>
    <mergeCell ref="L2:P2"/>
    <mergeCell ref="J3:K3"/>
    <mergeCell ref="M3:N3"/>
  </mergeCells>
  <conditionalFormatting sqref="D14:D22 D26:D36 D40:D46 D49:D56 D60:D66 D69:D75">
    <cfRule type="notContainsBlanks" dxfId="1" priority="1">
      <formula>LEN(TRIM(D14))&gt;0</formula>
    </cfRule>
  </conditionalFormatting>
  <dataValidations count="2">
    <dataValidation type="list" allowBlank="1" showErrorMessage="1" sqref="O6" xr:uid="{00000000-0002-0000-0000-000000000000}">
      <formula1>"No Comments,Minor Comments,Revise"</formula1>
    </dataValidation>
    <dataValidation type="list" allowBlank="1" showErrorMessage="1" sqref="M6" xr:uid="{00000000-0002-0000-0000-000001000000}">
      <formula1>"Self Check,Gross Error,Detailed Review"</formula1>
    </dataValidation>
  </dataValidations>
  <printOptions horizontalCentered="1"/>
  <pageMargins left="0.23622047244094491" right="0.23622047244094491" top="0.23622047244094491" bottom="0.47244094488188981" header="0" footer="0"/>
  <pageSetup paperSize="9" fitToHeight="0" orientation="portrait"/>
  <headerFooter>
    <oddFooter>&amp;L&amp;F\&amp;A&amp;C&amp;P/&amp;R&amp;D,&amp;T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913"/>
  <sheetViews>
    <sheetView zoomScaleNormal="100" workbookViewId="0">
      <selection activeCell="S13" sqref="S13"/>
    </sheetView>
  </sheetViews>
  <sheetFormatPr defaultColWidth="12.625" defaultRowHeight="15" customHeight="1"/>
  <cols>
    <col min="1" max="1" width="1.25" customWidth="1"/>
    <col min="2" max="2" width="25" customWidth="1"/>
    <col min="3" max="3" width="12.625" customWidth="1"/>
    <col min="4" max="4" width="11.25" customWidth="1"/>
    <col min="5" max="7" width="7.5" customWidth="1"/>
    <col min="8" max="16" width="4.5" customWidth="1"/>
    <col min="17" max="17" width="1.25" customWidth="1"/>
    <col min="18" max="27" width="5" customWidth="1"/>
  </cols>
  <sheetData>
    <row r="1" spans="1:27" ht="9.75" customHeight="1">
      <c r="A1" s="1"/>
      <c r="B1" s="1"/>
      <c r="C1" s="1"/>
      <c r="D1" s="1"/>
      <c r="E1" s="1"/>
      <c r="F1" s="1"/>
      <c r="G1" s="1"/>
      <c r="H1" s="1"/>
      <c r="I1" s="1"/>
      <c r="J1" s="94"/>
      <c r="K1" s="95"/>
      <c r="L1" s="94"/>
      <c r="M1" s="95"/>
      <c r="N1" s="95"/>
      <c r="O1" s="95"/>
      <c r="P1" s="95"/>
      <c r="Q1" s="3"/>
      <c r="R1" s="3"/>
      <c r="S1" s="1"/>
      <c r="T1" s="1"/>
      <c r="U1" s="1"/>
      <c r="V1" s="1"/>
      <c r="W1" s="1"/>
      <c r="X1" s="1"/>
      <c r="Y1" s="1"/>
      <c r="Z1" s="1"/>
      <c r="AA1" s="1"/>
    </row>
    <row r="2" spans="1:27" ht="11.25" customHeight="1">
      <c r="A2" s="1"/>
      <c r="B2" s="1"/>
      <c r="C2" s="1"/>
      <c r="D2" s="1"/>
      <c r="E2" s="1"/>
      <c r="F2" s="1"/>
      <c r="G2" s="1"/>
      <c r="H2" s="1"/>
      <c r="I2" s="1"/>
      <c r="J2" s="106"/>
      <c r="K2" s="95"/>
      <c r="L2" s="96"/>
      <c r="M2" s="95"/>
      <c r="N2" s="95"/>
      <c r="O2" s="95"/>
      <c r="P2" s="95"/>
      <c r="Q2" s="3"/>
      <c r="R2" s="3"/>
      <c r="S2" s="1"/>
      <c r="T2" s="1"/>
      <c r="U2" s="1"/>
      <c r="V2" s="1"/>
      <c r="W2" s="1"/>
      <c r="X2" s="1"/>
      <c r="Y2" s="1"/>
      <c r="Z2" s="1"/>
      <c r="AA2" s="1"/>
    </row>
    <row r="3" spans="1:27" ht="9.75" customHeight="1">
      <c r="A3" s="1"/>
      <c r="B3" s="1"/>
      <c r="C3" s="1"/>
      <c r="D3" s="1"/>
      <c r="E3" s="1"/>
      <c r="F3" s="1"/>
      <c r="G3" s="1"/>
      <c r="H3" s="1"/>
      <c r="I3" s="1"/>
      <c r="J3" s="94"/>
      <c r="K3" s="95"/>
      <c r="L3" s="4"/>
      <c r="M3" s="94"/>
      <c r="N3" s="95"/>
      <c r="O3" s="4"/>
      <c r="P3" s="4"/>
      <c r="Q3" s="3"/>
      <c r="R3" s="3"/>
      <c r="S3" s="1"/>
      <c r="T3" s="1"/>
      <c r="U3" s="1"/>
      <c r="V3" s="1"/>
      <c r="W3" s="1"/>
      <c r="X3" s="1"/>
      <c r="Y3" s="1"/>
      <c r="Z3" s="1"/>
      <c r="AA3" s="1"/>
    </row>
    <row r="4" spans="1:27" ht="9.75" customHeight="1">
      <c r="A4" s="1"/>
      <c r="B4" s="1"/>
      <c r="C4" s="1"/>
      <c r="D4" s="1"/>
      <c r="E4" s="1"/>
      <c r="F4" s="1"/>
      <c r="G4" s="1"/>
      <c r="H4" s="1"/>
      <c r="I4" s="1"/>
      <c r="J4" s="100"/>
      <c r="K4" s="95"/>
      <c r="L4" s="5"/>
      <c r="M4" s="100"/>
      <c r="N4" s="95"/>
      <c r="O4" s="5"/>
      <c r="P4" s="5"/>
      <c r="Q4" s="3"/>
      <c r="R4" s="3"/>
      <c r="S4" s="1"/>
      <c r="T4" s="1"/>
      <c r="U4" s="1"/>
      <c r="V4" s="1"/>
      <c r="W4" s="1"/>
      <c r="X4" s="1"/>
      <c r="Y4" s="1"/>
      <c r="Z4" s="1"/>
      <c r="AA4" s="1"/>
    </row>
    <row r="5" spans="1:27" ht="9.75" customHeight="1">
      <c r="A5" s="1"/>
      <c r="B5" s="1"/>
      <c r="C5" s="1"/>
      <c r="D5" s="1"/>
      <c r="E5" s="1"/>
      <c r="F5" s="1"/>
      <c r="G5" s="1"/>
      <c r="H5" s="1"/>
      <c r="I5" s="1"/>
      <c r="J5" s="94"/>
      <c r="K5" s="95"/>
      <c r="L5" s="4"/>
      <c r="M5" s="94"/>
      <c r="N5" s="95"/>
      <c r="O5" s="94"/>
      <c r="P5" s="95"/>
      <c r="Q5" s="3"/>
      <c r="R5" s="3"/>
      <c r="S5" s="1"/>
      <c r="T5" s="1"/>
      <c r="U5" s="1"/>
      <c r="V5" s="1"/>
      <c r="W5" s="1"/>
      <c r="X5" s="1"/>
      <c r="Y5" s="1"/>
      <c r="Z5" s="1"/>
      <c r="AA5" s="1"/>
    </row>
    <row r="6" spans="1:27" ht="9.75" customHeight="1">
      <c r="A6" s="1"/>
      <c r="B6" s="1"/>
      <c r="C6" s="1"/>
      <c r="D6" s="1"/>
      <c r="E6" s="1"/>
      <c r="F6" s="1"/>
      <c r="G6" s="1"/>
      <c r="H6" s="1"/>
      <c r="I6" s="1"/>
      <c r="J6" s="96"/>
      <c r="K6" s="95"/>
      <c r="L6" s="5"/>
      <c r="M6" s="96"/>
      <c r="N6" s="95"/>
      <c r="O6" s="96"/>
      <c r="P6" s="95"/>
      <c r="Q6" s="3"/>
      <c r="R6" s="3"/>
      <c r="S6" s="1"/>
      <c r="T6" s="1"/>
      <c r="U6" s="1"/>
      <c r="V6" s="1"/>
      <c r="W6" s="1"/>
      <c r="X6" s="1"/>
      <c r="Y6" s="1"/>
      <c r="Z6" s="1"/>
      <c r="AA6" s="1"/>
    </row>
    <row r="7" spans="1:27" ht="1.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0.25">
      <c r="A8" s="1"/>
      <c r="B8" s="101" t="s">
        <v>423</v>
      </c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9.75" customHeight="1">
      <c r="A9" s="1"/>
      <c r="B9" s="103"/>
      <c r="C9" s="104"/>
      <c r="D9" s="40"/>
      <c r="E9" s="105"/>
      <c r="F9" s="104"/>
      <c r="G9" s="104"/>
      <c r="H9" s="105"/>
      <c r="I9" s="104"/>
      <c r="J9" s="104"/>
      <c r="K9" s="104"/>
      <c r="L9" s="104"/>
      <c r="M9" s="104"/>
      <c r="N9" s="104"/>
      <c r="O9" s="104"/>
      <c r="P9" s="104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9.75" customHeight="1">
      <c r="A10" s="1"/>
      <c r="B10" s="97"/>
      <c r="C10" s="98"/>
      <c r="D10" s="17"/>
      <c r="E10" s="99" t="s">
        <v>40</v>
      </c>
      <c r="F10" s="98"/>
      <c r="G10" s="98"/>
      <c r="H10" s="99" t="s">
        <v>1</v>
      </c>
      <c r="I10" s="98"/>
      <c r="J10" s="98"/>
      <c r="K10" s="98"/>
      <c r="L10" s="98"/>
      <c r="M10" s="98"/>
      <c r="N10" s="98"/>
      <c r="O10" s="98"/>
      <c r="P10" s="98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4" customHeight="1">
      <c r="A11" s="1"/>
      <c r="B11" s="8" t="s">
        <v>2</v>
      </c>
      <c r="C11" s="8"/>
      <c r="D11" s="8"/>
      <c r="E11" s="41" t="s">
        <v>41</v>
      </c>
      <c r="F11" s="41" t="s">
        <v>42</v>
      </c>
      <c r="G11" s="41" t="s">
        <v>5</v>
      </c>
      <c r="H11" s="11">
        <v>31.5</v>
      </c>
      <c r="I11" s="10">
        <v>63</v>
      </c>
      <c r="J11" s="10">
        <v>125</v>
      </c>
      <c r="K11" s="10">
        <v>250</v>
      </c>
      <c r="L11" s="10">
        <v>500</v>
      </c>
      <c r="M11" s="10" t="s">
        <v>6</v>
      </c>
      <c r="N11" s="10" t="s">
        <v>7</v>
      </c>
      <c r="O11" s="10" t="s">
        <v>8</v>
      </c>
      <c r="P11" s="10" t="s">
        <v>9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8.75" customHeight="1">
      <c r="A12" s="1"/>
      <c r="B12" s="12"/>
      <c r="C12" s="12"/>
      <c r="D12" s="12"/>
      <c r="E12" s="15"/>
      <c r="F12" s="15"/>
      <c r="G12" s="15"/>
      <c r="H12" s="16"/>
      <c r="I12" s="15"/>
      <c r="J12" s="15"/>
      <c r="K12" s="15"/>
      <c r="L12" s="15"/>
      <c r="M12" s="15"/>
      <c r="N12" s="15"/>
      <c r="O12" s="15"/>
      <c r="P12" s="15"/>
      <c r="Q12" s="1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spans="1:27" ht="18.75" customHeight="1">
      <c r="A13" s="1"/>
      <c r="B13" s="18" t="s">
        <v>43</v>
      </c>
      <c r="C13" s="19" t="s">
        <v>11</v>
      </c>
      <c r="D13" s="20" t="s">
        <v>12</v>
      </c>
      <c r="E13" s="15"/>
      <c r="F13" s="15"/>
      <c r="G13" s="15"/>
      <c r="H13" s="16"/>
      <c r="I13" s="15"/>
      <c r="J13" s="83"/>
      <c r="K13" s="83"/>
      <c r="L13" s="83"/>
      <c r="M13" s="83"/>
      <c r="N13" s="83"/>
      <c r="O13" s="83"/>
      <c r="P13" s="83"/>
      <c r="Q13" s="1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 spans="1:27" ht="18.75" customHeight="1">
      <c r="A14" s="42"/>
      <c r="B14" s="22" t="s">
        <v>13</v>
      </c>
      <c r="C14" s="22" t="s">
        <v>14</v>
      </c>
      <c r="D14" s="23">
        <v>30</v>
      </c>
      <c r="E14" s="43" t="str">
        <f>IF('Formatted RTA for comparison'!AA4=0,"Y","N")</f>
        <v>N</v>
      </c>
      <c r="F14" s="43" t="str">
        <f ca="1">IF('Formatted RTA for comparison'!AI4=0,"Y","N")</f>
        <v>Y</v>
      </c>
      <c r="G14" s="44">
        <f>10*LOG(10^((J14-16.1)/10)+10^((K14-8.6)/10)+10^((L14-3.2)/10)+10^((M14+0)/10)+10^((N14+1.2)/10)+10^((O14+1)/10)+10^((P14-1.1)/10),10)</f>
        <v>87.787194434604586</v>
      </c>
      <c r="H14" s="16"/>
      <c r="J14" s="84">
        <v>83.3</v>
      </c>
      <c r="K14" s="84">
        <v>85.7</v>
      </c>
      <c r="L14" s="84">
        <v>83.3</v>
      </c>
      <c r="M14" s="84">
        <v>82.1</v>
      </c>
      <c r="N14" s="84">
        <v>80.5</v>
      </c>
      <c r="O14" s="84">
        <v>80.2</v>
      </c>
      <c r="P14" s="85">
        <v>37.6</v>
      </c>
      <c r="Q14" s="1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 spans="1:27" ht="18.75" customHeight="1">
      <c r="A15" s="1"/>
      <c r="B15" s="26" t="s">
        <v>15</v>
      </c>
      <c r="C15" s="26" t="s">
        <v>16</v>
      </c>
      <c r="D15" s="27">
        <v>29</v>
      </c>
      <c r="E15" s="43" t="str">
        <f>IF('Formatted RTA for comparison'!AA5=0,"Y","N")</f>
        <v>N</v>
      </c>
      <c r="F15" s="43" t="str">
        <f ca="1">IF('Formatted RTA for comparison'!AI5=0,"Y","N")</f>
        <v>Y</v>
      </c>
      <c r="G15" s="44">
        <f t="shared" ref="G15:G22" si="0">10*LOG(10^((J15-16.1)/10)+10^((K15-8.6)/10)+10^((L15-3.2)/10)+10^((M15+0)/10)+10^((N15+1.2)/10)+10^((O15+1)/10)+10^((P15-1.1)/10),10)</f>
        <v>86.299964221624862</v>
      </c>
      <c r="H15" s="16"/>
      <c r="J15" s="84">
        <v>82.6</v>
      </c>
      <c r="K15" s="84">
        <v>84.5</v>
      </c>
      <c r="L15" s="84">
        <v>82</v>
      </c>
      <c r="M15" s="84">
        <v>80.400000000000006</v>
      </c>
      <c r="N15" s="84">
        <v>78.900000000000006</v>
      </c>
      <c r="O15" s="84">
        <v>78.599999999999994</v>
      </c>
      <c r="P15" s="85">
        <v>67.3</v>
      </c>
      <c r="Q15" s="1"/>
      <c r="R15" s="17"/>
      <c r="S15" s="17"/>
      <c r="T15" s="17"/>
      <c r="U15" s="17"/>
      <c r="V15" s="17"/>
      <c r="W15" s="17"/>
      <c r="X15" s="17"/>
      <c r="Y15" s="17"/>
      <c r="Z15" s="17"/>
      <c r="AA15" s="17"/>
    </row>
    <row r="16" spans="1:27" ht="18.75" customHeight="1">
      <c r="A16" s="1"/>
      <c r="B16" s="26">
        <v>105</v>
      </c>
      <c r="C16" s="26" t="s">
        <v>17</v>
      </c>
      <c r="D16" s="27">
        <v>4</v>
      </c>
      <c r="E16" s="43" t="str">
        <f>IF('Formatted RTA for comparison'!AA6=0,"Y","N")</f>
        <v>N</v>
      </c>
      <c r="F16" s="43" t="str">
        <f ca="1">IF('Formatted RTA for comparison'!AI6=0,"Y","N")</f>
        <v>Y</v>
      </c>
      <c r="G16" s="44">
        <f t="shared" si="0"/>
        <v>89.00076140622096</v>
      </c>
      <c r="H16" s="16"/>
      <c r="J16" s="84">
        <v>84.3</v>
      </c>
      <c r="K16" s="84">
        <v>86.3</v>
      </c>
      <c r="L16" s="84">
        <v>84</v>
      </c>
      <c r="M16" s="84">
        <v>84</v>
      </c>
      <c r="N16" s="84">
        <v>80.8</v>
      </c>
      <c r="O16" s="84">
        <v>81.2</v>
      </c>
      <c r="P16" s="85">
        <v>76.3</v>
      </c>
      <c r="Q16" s="1"/>
      <c r="R16" s="17"/>
      <c r="S16" s="17"/>
      <c r="T16" s="17"/>
      <c r="U16" s="17"/>
      <c r="V16" s="17"/>
      <c r="W16" s="17"/>
      <c r="X16" s="17"/>
      <c r="Y16" s="17"/>
      <c r="Z16" s="17"/>
      <c r="AA16" s="17"/>
    </row>
    <row r="17" spans="1:27" ht="18.75" customHeight="1">
      <c r="A17" s="1"/>
      <c r="B17" s="26">
        <v>109</v>
      </c>
      <c r="C17" s="26" t="s">
        <v>18</v>
      </c>
      <c r="D17" s="27">
        <v>8</v>
      </c>
      <c r="E17" s="43" t="str">
        <f>IF('Formatted RTA for comparison'!AA7=0,"Y","N")</f>
        <v>N</v>
      </c>
      <c r="F17" s="43" t="str">
        <f ca="1">IF('Formatted RTA for comparison'!AI7=0,"Y","N")</f>
        <v>Y</v>
      </c>
      <c r="G17" s="44">
        <f t="shared" si="0"/>
        <v>89.635118356716617</v>
      </c>
      <c r="H17" s="16"/>
      <c r="J17" s="84">
        <v>84.4</v>
      </c>
      <c r="K17" s="84">
        <v>87</v>
      </c>
      <c r="L17" s="84">
        <v>86</v>
      </c>
      <c r="M17" s="84">
        <v>83.2</v>
      </c>
      <c r="N17" s="84">
        <v>82.2</v>
      </c>
      <c r="O17" s="84">
        <v>81.8</v>
      </c>
      <c r="P17" s="85">
        <v>76.5</v>
      </c>
      <c r="Q17" s="1"/>
      <c r="R17" s="17"/>
      <c r="S17" s="17"/>
      <c r="T17" s="17"/>
      <c r="U17" s="17"/>
      <c r="V17" s="17"/>
      <c r="W17" s="17"/>
      <c r="X17" s="17"/>
      <c r="Y17" s="17"/>
      <c r="Z17" s="17"/>
      <c r="AA17" s="17"/>
    </row>
    <row r="18" spans="1:27" ht="18.75" customHeight="1">
      <c r="A18" s="1"/>
      <c r="B18" s="26">
        <v>112</v>
      </c>
      <c r="C18" s="26" t="s">
        <v>19</v>
      </c>
      <c r="D18" s="27" t="s">
        <v>20</v>
      </c>
      <c r="E18" s="43" t="str">
        <f>IF('Formatted RTA for comparison'!AA8=0,"Y","N")</f>
        <v>N</v>
      </c>
      <c r="F18" s="43" t="str">
        <f ca="1">IF('Formatted RTA for comparison'!AI8=0,"Y","N")</f>
        <v>Y</v>
      </c>
      <c r="G18" s="44">
        <f t="shared" si="0"/>
        <v>89.54803490357807</v>
      </c>
      <c r="H18" s="16"/>
      <c r="J18" s="84">
        <v>84.8</v>
      </c>
      <c r="K18" s="84">
        <v>87.7</v>
      </c>
      <c r="L18" s="84">
        <v>86.8</v>
      </c>
      <c r="M18" s="84">
        <v>82.3</v>
      </c>
      <c r="N18" s="84">
        <v>82.4</v>
      </c>
      <c r="O18" s="84">
        <v>80.8</v>
      </c>
      <c r="P18" s="85">
        <v>76.3</v>
      </c>
      <c r="Q18" s="1"/>
      <c r="R18" s="17"/>
      <c r="S18" s="17"/>
      <c r="T18" s="17"/>
      <c r="U18" s="17"/>
      <c r="V18" s="17"/>
      <c r="W18" s="17"/>
      <c r="X18" s="17"/>
      <c r="Y18" s="17"/>
      <c r="Z18" s="17"/>
      <c r="AA18" s="17"/>
    </row>
    <row r="19" spans="1:27" ht="18.75" customHeight="1">
      <c r="A19" s="1"/>
      <c r="B19" s="26">
        <v>114</v>
      </c>
      <c r="C19" s="26" t="s">
        <v>19</v>
      </c>
      <c r="D19" s="27" t="s">
        <v>20</v>
      </c>
      <c r="E19" s="43" t="str">
        <f>IF('Formatted RTA for comparison'!AA9=0,"Y","N")</f>
        <v>N</v>
      </c>
      <c r="F19" s="43" t="str">
        <f ca="1">IF('Formatted RTA for comparison'!AI9=0,"Y","N")</f>
        <v>Y</v>
      </c>
      <c r="G19" s="44">
        <f t="shared" si="0"/>
        <v>89.150176402901948</v>
      </c>
      <c r="H19" s="16"/>
      <c r="J19" s="84">
        <v>86.5</v>
      </c>
      <c r="K19" s="84">
        <v>88.6</v>
      </c>
      <c r="L19" s="84">
        <v>86.1</v>
      </c>
      <c r="M19" s="84">
        <v>82.3</v>
      </c>
      <c r="N19" s="84">
        <v>80.7</v>
      </c>
      <c r="O19" s="84">
        <v>79.7</v>
      </c>
      <c r="P19" s="85">
        <v>79.8</v>
      </c>
      <c r="Q19" s="1"/>
      <c r="R19" s="17"/>
      <c r="S19" s="17"/>
      <c r="T19" s="17"/>
      <c r="U19" s="17"/>
      <c r="V19" s="17"/>
      <c r="W19" s="17"/>
      <c r="X19" s="17"/>
      <c r="Y19" s="17"/>
      <c r="Z19" s="17"/>
      <c r="AA19" s="17"/>
    </row>
    <row r="20" spans="1:27" ht="18.75" customHeight="1">
      <c r="A20" s="1"/>
      <c r="B20" s="26">
        <v>116</v>
      </c>
      <c r="C20" s="26" t="s">
        <v>18</v>
      </c>
      <c r="D20" s="27">
        <v>46</v>
      </c>
      <c r="E20" s="43" t="str">
        <f>IF('Formatted RTA for comparison'!AA10=0,"Y","N")</f>
        <v>N</v>
      </c>
      <c r="F20" s="43" t="str">
        <f ca="1">IF('Formatted RTA for comparison'!AI10=0,"Y","N")</f>
        <v>Y</v>
      </c>
      <c r="G20" s="44">
        <f t="shared" si="0"/>
        <v>89.940102790330485</v>
      </c>
      <c r="H20" s="16"/>
      <c r="J20" s="84">
        <v>85.1</v>
      </c>
      <c r="K20" s="84">
        <v>89.5</v>
      </c>
      <c r="L20" s="84">
        <v>87.1</v>
      </c>
      <c r="M20" s="84">
        <v>82.7</v>
      </c>
      <c r="N20" s="84">
        <v>82</v>
      </c>
      <c r="O20" s="84">
        <v>81</v>
      </c>
      <c r="P20" s="85">
        <v>78.599999999999994</v>
      </c>
      <c r="Q20" s="1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18.75" customHeight="1">
      <c r="A21" s="1"/>
      <c r="B21" s="26">
        <v>119</v>
      </c>
      <c r="C21" s="26" t="s">
        <v>19</v>
      </c>
      <c r="D21" s="27" t="s">
        <v>20</v>
      </c>
      <c r="E21" s="43" t="str">
        <f>IF('Formatted RTA for comparison'!AA11=0,"Y","N")</f>
        <v>N</v>
      </c>
      <c r="F21" s="43" t="str">
        <f ca="1">IF('Formatted RTA for comparison'!AI11=0,"Y","N")</f>
        <v>Y</v>
      </c>
      <c r="G21" s="44">
        <f t="shared" si="0"/>
        <v>89.399246720928588</v>
      </c>
      <c r="H21" s="16"/>
      <c r="J21" s="84">
        <v>85</v>
      </c>
      <c r="K21" s="84">
        <v>88.1</v>
      </c>
      <c r="L21" s="84">
        <v>85.3</v>
      </c>
      <c r="M21" s="84">
        <v>82.3</v>
      </c>
      <c r="N21" s="84">
        <v>81.8</v>
      </c>
      <c r="O21" s="84">
        <v>81.5</v>
      </c>
      <c r="P21" s="85">
        <v>79.2</v>
      </c>
      <c r="Q21" s="1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ht="18.75" customHeight="1">
      <c r="A22" s="1"/>
      <c r="B22" s="26">
        <v>123</v>
      </c>
      <c r="C22" s="26" t="s">
        <v>19</v>
      </c>
      <c r="D22" s="27" t="s">
        <v>20</v>
      </c>
      <c r="E22" s="43" t="str">
        <f>IF('Formatted RTA for comparison'!AA12=0,"Y","N")</f>
        <v>N</v>
      </c>
      <c r="F22" s="43" t="str">
        <f ca="1">IF('Formatted RTA for comparison'!AI12=0,"Y","N")</f>
        <v>Y</v>
      </c>
      <c r="G22" s="44">
        <f t="shared" si="0"/>
        <v>90.244041824971859</v>
      </c>
      <c r="H22" s="16"/>
      <c r="J22" s="84">
        <v>85.3</v>
      </c>
      <c r="K22" s="84">
        <v>87.2</v>
      </c>
      <c r="L22" s="84">
        <v>86.4</v>
      </c>
      <c r="M22" s="84">
        <v>83.8</v>
      </c>
      <c r="N22" s="84">
        <v>82.7</v>
      </c>
      <c r="O22" s="84">
        <v>82.5</v>
      </c>
      <c r="P22" s="85">
        <v>78.8</v>
      </c>
      <c r="Q22" s="1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ht="18.75" customHeight="1">
      <c r="A23" s="42"/>
      <c r="B23" s="19"/>
      <c r="C23" s="19"/>
      <c r="D23" s="20"/>
      <c r="E23" s="25"/>
      <c r="F23" s="15"/>
      <c r="G23" s="44"/>
      <c r="H23" s="16"/>
      <c r="I23" s="15"/>
      <c r="J23" s="15"/>
      <c r="K23" s="15"/>
      <c r="L23" s="15"/>
      <c r="M23" s="15"/>
      <c r="N23" s="15"/>
      <c r="O23" s="15"/>
      <c r="P23" s="15"/>
      <c r="Q23" s="1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ht="18.75" customHeight="1">
      <c r="A24" s="42"/>
      <c r="B24" s="19" t="s">
        <v>44</v>
      </c>
      <c r="C24" s="19"/>
      <c r="D24" s="20"/>
      <c r="E24" s="25"/>
      <c r="F24" s="15"/>
      <c r="G24" s="44"/>
      <c r="H24" s="16"/>
      <c r="I24" s="15"/>
      <c r="J24" s="83"/>
      <c r="K24" s="83"/>
      <c r="L24" s="83"/>
      <c r="M24" s="83"/>
      <c r="N24" s="83"/>
      <c r="O24" s="83"/>
      <c r="P24" s="83"/>
      <c r="Q24" s="1"/>
      <c r="R24" s="17"/>
      <c r="S24" s="17"/>
      <c r="T24" s="17"/>
      <c r="U24" s="17"/>
      <c r="V24" s="17"/>
      <c r="W24" s="17"/>
      <c r="X24" s="17"/>
      <c r="Y24" s="17"/>
      <c r="Z24" s="17"/>
      <c r="AA24" s="17"/>
    </row>
    <row r="25" spans="1:27" ht="18.75" customHeight="1">
      <c r="A25" s="42"/>
      <c r="B25" s="22">
        <v>128</v>
      </c>
      <c r="C25" s="22" t="s">
        <v>19</v>
      </c>
      <c r="D25" s="27" t="s">
        <v>20</v>
      </c>
      <c r="E25" s="43" t="str">
        <f>IF('Formatted RTA for comparison'!AA13=0,"Y","N")</f>
        <v>N</v>
      </c>
      <c r="F25" s="43" t="str">
        <f ca="1">IF('Formatted RTA for comparison'!AI13=0,"Y","N")</f>
        <v>Y</v>
      </c>
      <c r="G25" s="44">
        <f t="shared" ref="G25:G34" si="1">10*LOG(10^((J25-16.1)/10)+10^((K25-8.6)/10)+10^((L25-3.2)/10)+10^((M25+0)/10)+10^((N25+1.2)/10)+10^((O25+1)/10)+10^((P25-1.1)/10),10)</f>
        <v>89.608849873687689</v>
      </c>
      <c r="H25" s="16"/>
      <c r="I25" s="15"/>
      <c r="J25" s="84">
        <v>83.5</v>
      </c>
      <c r="K25" s="84">
        <v>87.8</v>
      </c>
      <c r="L25" s="84">
        <v>85.9</v>
      </c>
      <c r="M25" s="84">
        <v>83.5</v>
      </c>
      <c r="N25" s="84">
        <v>82.1</v>
      </c>
      <c r="O25" s="84">
        <v>81.400000000000006</v>
      </c>
      <c r="P25" s="85">
        <v>75.5</v>
      </c>
      <c r="Q25" s="1"/>
      <c r="R25" s="17"/>
      <c r="S25" s="17"/>
      <c r="T25" s="17"/>
      <c r="U25" s="17"/>
      <c r="V25" s="17"/>
      <c r="W25" s="17"/>
      <c r="X25" s="17"/>
      <c r="Y25" s="17"/>
      <c r="Z25" s="17"/>
      <c r="AA25" s="17"/>
    </row>
    <row r="26" spans="1:27" ht="18.75" customHeight="1">
      <c r="A26" s="1"/>
      <c r="B26" s="26">
        <v>132</v>
      </c>
      <c r="C26" s="26" t="s">
        <v>19</v>
      </c>
      <c r="D26" s="27" t="s">
        <v>20</v>
      </c>
      <c r="E26" s="43" t="str">
        <f>IF('Formatted RTA for comparison'!AA14=0,"Y","N")</f>
        <v>N</v>
      </c>
      <c r="F26" s="43" t="str">
        <f ca="1">IF('Formatted RTA for comparison'!AI14=0,"Y","N")</f>
        <v>Y</v>
      </c>
      <c r="G26" s="44">
        <f t="shared" si="1"/>
        <v>90.266896481463576</v>
      </c>
      <c r="H26" s="16"/>
      <c r="I26" s="15"/>
      <c r="J26" s="84">
        <v>87.1</v>
      </c>
      <c r="K26" s="84">
        <v>88.8</v>
      </c>
      <c r="L26" s="84">
        <v>87.5</v>
      </c>
      <c r="M26" s="84">
        <v>83.9</v>
      </c>
      <c r="N26" s="84">
        <v>81.7</v>
      </c>
      <c r="O26" s="84">
        <v>82.2</v>
      </c>
      <c r="P26" s="85">
        <v>75.5</v>
      </c>
      <c r="Q26" s="1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 spans="1:27" ht="18.75" customHeight="1">
      <c r="A27" s="1"/>
      <c r="B27" s="26">
        <v>134</v>
      </c>
      <c r="C27" s="26" t="s">
        <v>22</v>
      </c>
      <c r="D27" s="27">
        <v>35</v>
      </c>
      <c r="E27" s="43" t="str">
        <f>IF('Formatted RTA for comparison'!AA15=0,"Y","N")</f>
        <v>N</v>
      </c>
      <c r="F27" s="43" t="str">
        <f ca="1">IF('Formatted RTA for comparison'!AI15=0,"Y","N")</f>
        <v>Y</v>
      </c>
      <c r="G27" s="44">
        <f t="shared" si="1"/>
        <v>90.245791521798793</v>
      </c>
      <c r="H27" s="16"/>
      <c r="I27" s="15"/>
      <c r="J27" s="84">
        <v>87.1</v>
      </c>
      <c r="K27" s="84">
        <v>88.8</v>
      </c>
      <c r="L27" s="84">
        <v>87.5</v>
      </c>
      <c r="M27" s="84">
        <v>83.9</v>
      </c>
      <c r="N27" s="84">
        <v>81.7</v>
      </c>
      <c r="O27" s="84">
        <v>82.2</v>
      </c>
      <c r="P27" s="85">
        <v>74.599999999999994</v>
      </c>
      <c r="Q27" s="1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 spans="1:27" ht="18.75" customHeight="1">
      <c r="A28" s="1"/>
      <c r="B28" s="26">
        <v>137</v>
      </c>
      <c r="C28" s="26" t="s">
        <v>19</v>
      </c>
      <c r="D28" s="27" t="s">
        <v>20</v>
      </c>
      <c r="E28" s="43" t="str">
        <f>IF('Formatted RTA for comparison'!AA16=0,"Y","N")</f>
        <v>N</v>
      </c>
      <c r="F28" s="43" t="str">
        <f ca="1">IF('Formatted RTA for comparison'!AI16=0,"Y","N")</f>
        <v>Y</v>
      </c>
      <c r="G28" s="44">
        <f t="shared" si="1"/>
        <v>90.495361763089264</v>
      </c>
      <c r="H28" s="16"/>
      <c r="I28" s="15"/>
      <c r="J28" s="84">
        <v>86.3</v>
      </c>
      <c r="K28" s="84">
        <v>89.4</v>
      </c>
      <c r="L28" s="84">
        <v>87.7</v>
      </c>
      <c r="M28" s="84">
        <v>83.6</v>
      </c>
      <c r="N28" s="84">
        <v>83.1</v>
      </c>
      <c r="O28" s="84">
        <v>81.8</v>
      </c>
      <c r="P28" s="85">
        <v>74</v>
      </c>
      <c r="Q28" s="1"/>
      <c r="R28" s="17"/>
      <c r="S28" s="17"/>
      <c r="T28" s="17"/>
      <c r="U28" s="17"/>
      <c r="V28" s="17"/>
      <c r="W28" s="17"/>
      <c r="X28" s="17"/>
      <c r="Y28" s="17"/>
      <c r="Z28" s="17"/>
      <c r="AA28" s="17"/>
    </row>
    <row r="29" spans="1:27" ht="18.75" customHeight="1">
      <c r="A29" s="1"/>
      <c r="B29" s="26">
        <v>139</v>
      </c>
      <c r="C29" s="26" t="s">
        <v>19</v>
      </c>
      <c r="D29" s="27" t="s">
        <v>20</v>
      </c>
      <c r="E29" s="43" t="str">
        <f>IF('Formatted RTA for comparison'!AA17=0,"Y","N")</f>
        <v>N</v>
      </c>
      <c r="F29" s="43" t="str">
        <f ca="1">IF('Formatted RTA for comparison'!AI17=0,"Y","N")</f>
        <v>Y</v>
      </c>
      <c r="G29" s="44">
        <f t="shared" si="1"/>
        <v>90.372578784924087</v>
      </c>
      <c r="H29" s="16"/>
      <c r="I29" s="15"/>
      <c r="J29" s="84">
        <v>84.9</v>
      </c>
      <c r="K29" s="84">
        <v>88.7</v>
      </c>
      <c r="L29" s="84">
        <v>88</v>
      </c>
      <c r="M29" s="84">
        <v>84.6</v>
      </c>
      <c r="N29" s="84">
        <v>81.900000000000006</v>
      </c>
      <c r="O29" s="84">
        <v>81.099999999999994</v>
      </c>
      <c r="P29" s="85">
        <v>74.7</v>
      </c>
      <c r="Q29" s="1"/>
      <c r="R29" s="17"/>
      <c r="S29" s="17"/>
      <c r="T29" s="17"/>
      <c r="U29" s="17"/>
      <c r="V29" s="17"/>
      <c r="W29" s="17"/>
      <c r="X29" s="17"/>
      <c r="Y29" s="17"/>
      <c r="Z29" s="17"/>
      <c r="AA29" s="17"/>
    </row>
    <row r="30" spans="1:27" ht="18.75" customHeight="1">
      <c r="A30" s="1"/>
      <c r="B30" s="26">
        <v>141</v>
      </c>
      <c r="C30" s="26" t="s">
        <v>23</v>
      </c>
      <c r="D30" s="27">
        <v>31</v>
      </c>
      <c r="E30" s="43" t="str">
        <f>IF('Formatted RTA for comparison'!AA18=0,"Y","N")</f>
        <v>N</v>
      </c>
      <c r="F30" s="43" t="str">
        <f ca="1">IF('Formatted RTA for comparison'!AI18=0,"Y","N")</f>
        <v>Y</v>
      </c>
      <c r="G30" s="44">
        <f t="shared" si="1"/>
        <v>90.196029897477231</v>
      </c>
      <c r="H30" s="16"/>
      <c r="I30" s="15"/>
      <c r="J30" s="84">
        <v>86.5</v>
      </c>
      <c r="K30" s="84">
        <v>89.6</v>
      </c>
      <c r="L30" s="84">
        <v>86.3</v>
      </c>
      <c r="M30" s="84">
        <v>83.3</v>
      </c>
      <c r="N30" s="84">
        <v>82.8</v>
      </c>
      <c r="O30" s="84">
        <v>82.4</v>
      </c>
      <c r="P30" s="85">
        <v>74.400000000000006</v>
      </c>
      <c r="Q30" s="1"/>
      <c r="R30" s="17"/>
      <c r="S30" s="17"/>
      <c r="T30" s="17"/>
      <c r="U30" s="17"/>
      <c r="V30" s="17"/>
      <c r="W30" s="17"/>
      <c r="X30" s="17"/>
      <c r="Y30" s="17"/>
      <c r="Z30" s="17"/>
      <c r="AA30" s="17"/>
    </row>
    <row r="31" spans="1:27" ht="18.75" customHeight="1">
      <c r="A31" s="1"/>
      <c r="B31" s="26">
        <v>144</v>
      </c>
      <c r="C31" s="26" t="s">
        <v>19</v>
      </c>
      <c r="D31" s="27" t="s">
        <v>20</v>
      </c>
      <c r="E31" s="43" t="str">
        <f>IF('Formatted RTA for comparison'!AA19=0,"Y","N")</f>
        <v>N</v>
      </c>
      <c r="F31" s="43" t="str">
        <f ca="1">IF('Formatted RTA for comparison'!AI19=0,"Y","N")</f>
        <v>Y</v>
      </c>
      <c r="G31" s="44">
        <f t="shared" si="1"/>
        <v>89.388327708706115</v>
      </c>
      <c r="H31" s="16"/>
      <c r="I31" s="15"/>
      <c r="J31" s="84">
        <v>83.9</v>
      </c>
      <c r="K31" s="84">
        <v>87.1</v>
      </c>
      <c r="L31" s="84">
        <v>85.3</v>
      </c>
      <c r="M31" s="84">
        <v>82.3</v>
      </c>
      <c r="N31" s="84">
        <v>82.7</v>
      </c>
      <c r="O31" s="84">
        <v>81.599999999999994</v>
      </c>
      <c r="P31" s="85">
        <v>76.2</v>
      </c>
      <c r="Q31" s="1"/>
      <c r="R31" s="17"/>
      <c r="S31" s="17"/>
      <c r="T31" s="17"/>
      <c r="U31" s="17"/>
      <c r="V31" s="17"/>
      <c r="W31" s="17"/>
      <c r="X31" s="17"/>
      <c r="Y31" s="17"/>
      <c r="Z31" s="17"/>
      <c r="AA31" s="17"/>
    </row>
    <row r="32" spans="1:27" ht="18.75" customHeight="1">
      <c r="A32" s="1"/>
      <c r="B32" s="26">
        <v>145</v>
      </c>
      <c r="C32" s="26" t="s">
        <v>24</v>
      </c>
      <c r="D32" s="27">
        <v>15</v>
      </c>
      <c r="E32" s="43" t="str">
        <f>IF('Formatted RTA for comparison'!AA20=0,"Y","N")</f>
        <v>N</v>
      </c>
      <c r="F32" s="43" t="str">
        <f ca="1">IF('Formatted RTA for comparison'!AI20=0,"Y","N")</f>
        <v>Y</v>
      </c>
      <c r="G32" s="44">
        <f t="shared" si="1"/>
        <v>88.385883112068413</v>
      </c>
      <c r="H32" s="16"/>
      <c r="I32" s="15"/>
      <c r="J32" s="84">
        <v>85.4</v>
      </c>
      <c r="K32" s="84">
        <v>87</v>
      </c>
      <c r="L32" s="84">
        <v>84.3</v>
      </c>
      <c r="M32" s="84">
        <v>81.599999999999994</v>
      </c>
      <c r="N32" s="84">
        <v>81</v>
      </c>
      <c r="O32" s="84">
        <v>80.2</v>
      </c>
      <c r="P32" s="85">
        <v>77.2</v>
      </c>
      <c r="Q32" s="1"/>
      <c r="R32" s="17"/>
      <c r="S32" s="17"/>
      <c r="T32" s="17"/>
      <c r="U32" s="17"/>
      <c r="V32" s="17"/>
      <c r="W32" s="17"/>
      <c r="X32" s="17"/>
      <c r="Y32" s="17"/>
      <c r="Z32" s="17"/>
      <c r="AA32" s="17"/>
    </row>
    <row r="33" spans="1:27" ht="18.75" customHeight="1">
      <c r="A33" s="1"/>
      <c r="B33" s="26" t="s">
        <v>25</v>
      </c>
      <c r="C33" s="26" t="s">
        <v>16</v>
      </c>
      <c r="D33" s="27">
        <v>14</v>
      </c>
      <c r="E33" s="43" t="str">
        <f>IF('Formatted RTA for comparison'!AA21=0,"Y","N")</f>
        <v>N</v>
      </c>
      <c r="F33" s="43" t="str">
        <f ca="1">IF('Formatted RTA for comparison'!AI21=0,"Y","N")</f>
        <v>Y</v>
      </c>
      <c r="G33" s="44">
        <f t="shared" si="1"/>
        <v>81.316909116925714</v>
      </c>
      <c r="H33" s="16"/>
      <c r="I33" s="15"/>
      <c r="J33" s="84">
        <v>75.900000000000006</v>
      </c>
      <c r="K33" s="84">
        <v>79</v>
      </c>
      <c r="L33" s="84">
        <v>76.400000000000006</v>
      </c>
      <c r="M33" s="84">
        <v>74</v>
      </c>
      <c r="N33" s="84">
        <v>71.599999999999994</v>
      </c>
      <c r="O33" s="84">
        <v>72.099999999999994</v>
      </c>
      <c r="P33" s="85">
        <v>76.900000000000006</v>
      </c>
      <c r="Q33" s="1"/>
      <c r="R33" s="17"/>
      <c r="S33" s="17"/>
      <c r="T33" s="17"/>
      <c r="U33" s="17"/>
      <c r="V33" s="17"/>
      <c r="W33" s="17"/>
      <c r="X33" s="17"/>
      <c r="Y33" s="17"/>
      <c r="Z33" s="17"/>
      <c r="AA33" s="17"/>
    </row>
    <row r="34" spans="1:27" ht="18.75" customHeight="1">
      <c r="A34" s="1"/>
      <c r="B34" s="26" t="s">
        <v>26</v>
      </c>
      <c r="C34" s="26" t="s">
        <v>27</v>
      </c>
      <c r="D34" s="27">
        <v>8</v>
      </c>
      <c r="E34" s="43" t="str">
        <f>IF('Formatted RTA for comparison'!AA22=0,"Y","N")</f>
        <v>N</v>
      </c>
      <c r="F34" s="43" t="str">
        <f ca="1">IF('Formatted RTA for comparison'!AI22=0,"Y","N")</f>
        <v>Y</v>
      </c>
      <c r="G34" s="44">
        <f t="shared" si="1"/>
        <v>88.278319547655514</v>
      </c>
      <c r="H34" s="16"/>
      <c r="I34" s="15"/>
      <c r="J34" s="84">
        <v>84.1</v>
      </c>
      <c r="K34" s="84">
        <v>86.3</v>
      </c>
      <c r="L34" s="84">
        <v>84.4</v>
      </c>
      <c r="M34" s="84">
        <v>82.1</v>
      </c>
      <c r="N34" s="84">
        <v>80.2</v>
      </c>
      <c r="O34" s="84">
        <v>80.2</v>
      </c>
      <c r="P34" s="85">
        <v>77.5</v>
      </c>
      <c r="Q34" s="1"/>
      <c r="R34" s="17"/>
      <c r="S34" s="17"/>
      <c r="T34" s="17"/>
      <c r="U34" s="17"/>
      <c r="V34" s="17"/>
      <c r="W34" s="17"/>
      <c r="X34" s="17"/>
      <c r="Y34" s="17"/>
      <c r="Z34" s="17"/>
      <c r="AA34" s="17"/>
    </row>
    <row r="35" spans="1:27" ht="18" customHeight="1">
      <c r="A35" s="1"/>
      <c r="B35" s="19"/>
      <c r="C35" s="19"/>
      <c r="D35" s="20"/>
      <c r="E35" s="15"/>
      <c r="F35" s="15"/>
      <c r="G35" s="44"/>
      <c r="H35" s="16"/>
      <c r="I35" s="15"/>
      <c r="J35" s="15"/>
      <c r="K35" s="15"/>
      <c r="L35" s="15"/>
      <c r="M35" s="15"/>
      <c r="N35" s="15"/>
      <c r="O35" s="15"/>
      <c r="P35" s="15"/>
      <c r="Q35" s="1"/>
      <c r="R35" s="17"/>
      <c r="S35" s="17"/>
      <c r="T35" s="17"/>
      <c r="U35" s="17"/>
      <c r="V35" s="17"/>
      <c r="W35" s="17"/>
      <c r="X35" s="17"/>
      <c r="Y35" s="17"/>
      <c r="Z35" s="17"/>
      <c r="AA35" s="17"/>
    </row>
    <row r="36" spans="1:27" ht="18" customHeight="1">
      <c r="A36" s="1"/>
      <c r="B36" s="19" t="s">
        <v>45</v>
      </c>
      <c r="C36" s="19"/>
      <c r="D36" s="20"/>
      <c r="E36" s="15"/>
      <c r="F36" s="15"/>
      <c r="G36" s="44"/>
      <c r="H36" s="16"/>
      <c r="I36" s="15"/>
      <c r="J36" s="83"/>
      <c r="K36" s="83"/>
      <c r="L36" s="83"/>
      <c r="M36" s="83"/>
      <c r="N36" s="83"/>
      <c r="O36" s="83"/>
      <c r="P36" s="83"/>
      <c r="Q36" s="1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 spans="1:27" ht="18.75" customHeight="1">
      <c r="A37" s="1"/>
      <c r="B37" s="80">
        <v>405</v>
      </c>
      <c r="C37" s="32" t="s">
        <v>18</v>
      </c>
      <c r="D37" s="27">
        <v>1</v>
      </c>
      <c r="E37" s="43" t="str">
        <f>IF('Formatted RTA for comparison'!AA23=0,"Y","N")</f>
        <v>N</v>
      </c>
      <c r="F37" s="43" t="str">
        <f ca="1">IF('Formatted RTA for comparison'!AI23=0,"Y","N")</f>
        <v>Y</v>
      </c>
      <c r="G37" s="44">
        <f t="shared" ref="G37:G43" si="2">10*LOG(10^((J37-16.1)/10)+10^((K37-8.6)/10)+10^((L37-3.2)/10)+10^((M37+0)/10)+10^((N37+1.2)/10)+10^((O37+1)/10)+10^((P37-1.1)/10),10)</f>
        <v>88.929714051374049</v>
      </c>
      <c r="H37" s="16"/>
      <c r="J37" s="86">
        <v>84.8</v>
      </c>
      <c r="K37" s="86">
        <v>85.8</v>
      </c>
      <c r="L37" s="86">
        <v>83.7</v>
      </c>
      <c r="M37" s="86">
        <v>83</v>
      </c>
      <c r="N37" s="86">
        <v>82.1</v>
      </c>
      <c r="O37" s="86">
        <v>81.2</v>
      </c>
      <c r="P37" s="87">
        <v>75.900000000000006</v>
      </c>
      <c r="Q37" s="17"/>
      <c r="S37" s="17"/>
      <c r="T37" s="17"/>
      <c r="U37" s="17"/>
      <c r="V37" s="17"/>
      <c r="W37" s="17"/>
      <c r="X37" s="17"/>
      <c r="Y37" s="17"/>
      <c r="Z37" s="17"/>
      <c r="AA37" s="17"/>
    </row>
    <row r="38" spans="1:27" ht="18.75" customHeight="1">
      <c r="A38" s="1"/>
      <c r="B38" s="26">
        <v>409</v>
      </c>
      <c r="C38" s="26" t="s">
        <v>18</v>
      </c>
      <c r="D38" s="27">
        <v>11</v>
      </c>
      <c r="E38" s="43" t="str">
        <f>IF('Formatted RTA for comparison'!AA24=0,"Y","N")</f>
        <v>N</v>
      </c>
      <c r="F38" s="43" t="str">
        <f ca="1">IF('Formatted RTA for comparison'!AI24=0,"Y","N")</f>
        <v>Y</v>
      </c>
      <c r="G38" s="44">
        <f t="shared" si="2"/>
        <v>88.998547281594412</v>
      </c>
      <c r="H38" s="16"/>
      <c r="I38" s="15"/>
      <c r="J38" s="86">
        <v>84.1</v>
      </c>
      <c r="K38" s="86">
        <v>85.7</v>
      </c>
      <c r="L38" s="86">
        <v>84.4</v>
      </c>
      <c r="M38" s="86">
        <v>83.5</v>
      </c>
      <c r="N38" s="86">
        <v>81.7</v>
      </c>
      <c r="O38" s="86">
        <v>80.900000000000006</v>
      </c>
      <c r="P38" s="87">
        <v>76</v>
      </c>
      <c r="Q38" s="1"/>
      <c r="R38" s="17"/>
      <c r="S38" s="17"/>
      <c r="T38" s="17"/>
      <c r="U38" s="17"/>
      <c r="V38" s="17"/>
      <c r="W38" s="17"/>
      <c r="X38" s="17"/>
      <c r="Y38" s="17"/>
      <c r="Z38" s="17"/>
      <c r="AA38" s="17"/>
    </row>
    <row r="39" spans="1:27" ht="18.75" customHeight="1">
      <c r="A39" s="1"/>
      <c r="B39" s="26">
        <v>412</v>
      </c>
      <c r="C39" s="26" t="s">
        <v>18</v>
      </c>
      <c r="D39" s="27">
        <v>44</v>
      </c>
      <c r="E39" s="43" t="str">
        <f>IF('Formatted RTA for comparison'!AA25=0,"Y","N")</f>
        <v>N</v>
      </c>
      <c r="F39" s="43" t="str">
        <f ca="1">IF('Formatted RTA for comparison'!AI25=0,"Y","N")</f>
        <v>Y</v>
      </c>
      <c r="G39" s="44">
        <f t="shared" si="2"/>
        <v>88.909634473492105</v>
      </c>
      <c r="H39" s="16"/>
      <c r="I39" s="15"/>
      <c r="J39" s="86">
        <v>83.7</v>
      </c>
      <c r="K39" s="86">
        <v>85.5</v>
      </c>
      <c r="L39" s="86">
        <v>84.8</v>
      </c>
      <c r="M39" s="86">
        <v>83.9</v>
      </c>
      <c r="N39" s="86">
        <v>81.5</v>
      </c>
      <c r="O39" s="86">
        <v>79.900000000000006</v>
      </c>
      <c r="P39" s="87">
        <v>74.900000000000006</v>
      </c>
      <c r="Q39" s="1"/>
      <c r="R39" s="17"/>
      <c r="S39" s="17"/>
      <c r="T39" s="17"/>
      <c r="U39" s="17"/>
      <c r="V39" s="17"/>
      <c r="W39" s="17"/>
      <c r="X39" s="17"/>
      <c r="Y39" s="17"/>
      <c r="Z39" s="17"/>
      <c r="AA39" s="17"/>
    </row>
    <row r="40" spans="1:27" ht="18.75" customHeight="1">
      <c r="A40" s="1"/>
      <c r="B40" s="26">
        <v>414</v>
      </c>
      <c r="C40" s="26" t="s">
        <v>18</v>
      </c>
      <c r="D40" s="27">
        <v>34</v>
      </c>
      <c r="E40" s="43" t="str">
        <f>IF('Formatted RTA for comparison'!AA26=0,"Y","N")</f>
        <v>N</v>
      </c>
      <c r="F40" s="43" t="str">
        <f ca="1">IF('Formatted RTA for comparison'!AI26=0,"Y","N")</f>
        <v>Y</v>
      </c>
      <c r="G40" s="44">
        <f t="shared" si="2"/>
        <v>89.130902929950878</v>
      </c>
      <c r="H40" s="16"/>
      <c r="I40" s="15"/>
      <c r="J40" s="86">
        <v>84.5</v>
      </c>
      <c r="K40" s="86">
        <v>85.9</v>
      </c>
      <c r="L40" s="86">
        <v>84.9</v>
      </c>
      <c r="M40" s="86">
        <v>83.6</v>
      </c>
      <c r="N40" s="86">
        <v>82</v>
      </c>
      <c r="O40" s="86">
        <v>80.599999999999994</v>
      </c>
      <c r="P40" s="87">
        <v>75.5</v>
      </c>
      <c r="Q40" s="1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 spans="1:27" ht="18.75" customHeight="1">
      <c r="A41" s="1"/>
      <c r="B41" s="26">
        <v>416</v>
      </c>
      <c r="C41" s="26" t="s">
        <v>18</v>
      </c>
      <c r="D41" s="27">
        <v>37</v>
      </c>
      <c r="E41" s="43" t="str">
        <f>IF('Formatted RTA for comparison'!AA27=0,"Y","N")</f>
        <v>N</v>
      </c>
      <c r="F41" s="43" t="str">
        <f ca="1">IF('Formatted RTA for comparison'!AI27=0,"Y","N")</f>
        <v>Y</v>
      </c>
      <c r="G41" s="44">
        <f t="shared" si="2"/>
        <v>88.706006876642562</v>
      </c>
      <c r="H41" s="16"/>
      <c r="I41" s="15"/>
      <c r="J41" s="86">
        <v>85.6</v>
      </c>
      <c r="K41" s="86">
        <v>86.2</v>
      </c>
      <c r="L41" s="86">
        <v>84.2</v>
      </c>
      <c r="M41" s="86">
        <v>83.2</v>
      </c>
      <c r="N41" s="86">
        <v>81.5</v>
      </c>
      <c r="O41" s="86">
        <v>80.3</v>
      </c>
      <c r="P41" s="87">
        <v>74.099999999999994</v>
      </c>
      <c r="Q41" s="1"/>
      <c r="R41" s="17"/>
      <c r="S41" s="17"/>
      <c r="T41" s="17"/>
      <c r="U41" s="17"/>
      <c r="V41" s="17"/>
      <c r="W41" s="17"/>
      <c r="X41" s="17"/>
      <c r="Y41" s="17"/>
      <c r="Z41" s="17"/>
      <c r="AA41" s="17"/>
    </row>
    <row r="42" spans="1:27" ht="18.75" customHeight="1">
      <c r="A42" s="1"/>
      <c r="B42" s="26">
        <v>421</v>
      </c>
      <c r="C42" s="26" t="s">
        <v>18</v>
      </c>
      <c r="D42" s="27">
        <v>22</v>
      </c>
      <c r="E42" s="43" t="str">
        <f>IF('Formatted RTA for comparison'!AA28=0,"Y","N")</f>
        <v>N</v>
      </c>
      <c r="F42" s="43" t="str">
        <f ca="1">IF('Formatted RTA for comparison'!AI28=0,"Y","N")</f>
        <v>Y</v>
      </c>
      <c r="G42" s="44">
        <f t="shared" si="2"/>
        <v>89.428495307092277</v>
      </c>
      <c r="H42" s="16"/>
      <c r="I42" s="15"/>
      <c r="J42" s="86">
        <v>85.3</v>
      </c>
      <c r="K42" s="86">
        <v>86.5</v>
      </c>
      <c r="L42" s="86">
        <v>84.6</v>
      </c>
      <c r="M42" s="86">
        <v>84</v>
      </c>
      <c r="N42" s="86">
        <v>81.599999999999994</v>
      </c>
      <c r="O42" s="86">
        <v>81.7</v>
      </c>
      <c r="P42" s="87">
        <v>77.2</v>
      </c>
      <c r="Q42" s="1"/>
      <c r="R42" s="17"/>
      <c r="S42" s="17"/>
      <c r="T42" s="17"/>
      <c r="U42" s="17"/>
      <c r="V42" s="17"/>
      <c r="W42" s="17"/>
      <c r="X42" s="17"/>
      <c r="Y42" s="17"/>
      <c r="Z42" s="17"/>
      <c r="AA42" s="17"/>
    </row>
    <row r="43" spans="1:27" ht="18.75" customHeight="1">
      <c r="A43" s="1"/>
      <c r="B43" s="26" t="s">
        <v>46</v>
      </c>
      <c r="C43" s="26" t="s">
        <v>29</v>
      </c>
      <c r="D43" s="27">
        <v>21</v>
      </c>
      <c r="E43" s="43" t="str">
        <f>IF('Formatted RTA for comparison'!AA29=0,"Y","N")</f>
        <v>N</v>
      </c>
      <c r="F43" s="43" t="str">
        <f ca="1">IF('Formatted RTA for comparison'!AI29=0,"Y","N")</f>
        <v>Y</v>
      </c>
      <c r="G43" s="44">
        <f t="shared" si="2"/>
        <v>89.963575911231274</v>
      </c>
      <c r="H43" s="16"/>
      <c r="I43" s="15"/>
      <c r="J43" s="86">
        <v>84</v>
      </c>
      <c r="K43" s="86">
        <v>85.7</v>
      </c>
      <c r="L43" s="86">
        <v>86.4</v>
      </c>
      <c r="M43" s="86">
        <v>84.3</v>
      </c>
      <c r="N43" s="86">
        <v>82.5</v>
      </c>
      <c r="O43" s="86">
        <v>81.7</v>
      </c>
      <c r="P43" s="87">
        <v>76.599999999999994</v>
      </c>
      <c r="Q43" s="1"/>
      <c r="R43" s="17"/>
      <c r="S43" s="17"/>
      <c r="T43" s="17"/>
      <c r="U43" s="17"/>
      <c r="V43" s="17"/>
      <c r="W43" s="17"/>
      <c r="X43" s="17"/>
      <c r="Y43" s="17"/>
      <c r="Z43" s="17"/>
      <c r="AA43" s="17"/>
    </row>
    <row r="44" spans="1:27" ht="18.75" customHeight="1">
      <c r="A44" s="1"/>
      <c r="B44" s="12"/>
      <c r="C44" s="12"/>
      <c r="D44" s="12"/>
      <c r="E44" s="15"/>
      <c r="F44" s="15"/>
      <c r="G44" s="44"/>
      <c r="H44" s="16"/>
      <c r="I44" s="15"/>
      <c r="J44" s="15"/>
      <c r="K44" s="15"/>
      <c r="L44" s="15"/>
      <c r="M44" s="15"/>
      <c r="N44" s="15"/>
      <c r="O44" s="15"/>
      <c r="P44" s="15"/>
      <c r="Q44" s="1"/>
      <c r="R44" s="17"/>
      <c r="S44" s="17"/>
      <c r="T44" s="17"/>
      <c r="U44" s="17"/>
      <c r="V44" s="17"/>
      <c r="W44" s="17"/>
      <c r="X44" s="17"/>
      <c r="Y44" s="17"/>
      <c r="Z44" s="17"/>
      <c r="AA44" s="17"/>
    </row>
    <row r="45" spans="1:27" ht="18.75" customHeight="1">
      <c r="A45" s="1"/>
      <c r="B45" s="45" t="s">
        <v>47</v>
      </c>
      <c r="C45" s="12"/>
      <c r="D45" s="12"/>
      <c r="E45" s="15"/>
      <c r="F45" s="15"/>
      <c r="G45" s="44"/>
      <c r="H45" s="16"/>
      <c r="I45" s="15"/>
      <c r="J45" s="83"/>
      <c r="K45" s="83"/>
      <c r="L45" s="83"/>
      <c r="M45" s="83"/>
      <c r="N45" s="83"/>
      <c r="O45" s="83"/>
      <c r="P45" s="83"/>
      <c r="Q45" s="1"/>
      <c r="R45" s="17"/>
      <c r="S45" s="17"/>
      <c r="T45" s="17"/>
      <c r="U45" s="17"/>
      <c r="V45" s="17"/>
      <c r="W45" s="17"/>
      <c r="X45" s="17"/>
      <c r="Y45" s="17"/>
      <c r="Z45" s="17"/>
      <c r="AA45" s="17"/>
    </row>
    <row r="46" spans="1:27" ht="18.75" customHeight="1">
      <c r="A46" s="1"/>
      <c r="B46" s="26" t="s">
        <v>48</v>
      </c>
      <c r="C46" s="26" t="s">
        <v>29</v>
      </c>
      <c r="D46" s="27">
        <v>11</v>
      </c>
      <c r="E46" s="43" t="str">
        <f>IF('Formatted RTA for comparison'!AA30=0,"Y","N")</f>
        <v>Y</v>
      </c>
      <c r="F46" s="43" t="str">
        <f ca="1">IF('Formatted RTA for comparison'!AI30=0,"Y","N")</f>
        <v>Y</v>
      </c>
      <c r="G46" s="44">
        <f t="shared" ref="G46:G53" si="3">10*LOG(10^((J46-16.1)/10)+10^((K46-8.6)/10)+10^((L46-3.2)/10)+10^((M46+0)/10)+10^((N46+1.2)/10)+10^((O46+1)/10)+10^((P46-1.1)/10),10)</f>
        <v>89.217190198255338</v>
      </c>
      <c r="H46" s="16"/>
      <c r="I46" s="15"/>
      <c r="J46" s="86">
        <v>84.6</v>
      </c>
      <c r="K46" s="86">
        <v>85.1</v>
      </c>
      <c r="L46" s="86">
        <v>85.1</v>
      </c>
      <c r="M46" s="86">
        <v>83.2</v>
      </c>
      <c r="N46" s="86">
        <v>82.2</v>
      </c>
      <c r="O46" s="86">
        <v>81.3</v>
      </c>
      <c r="P46" s="87">
        <v>76</v>
      </c>
      <c r="Q46" s="1"/>
      <c r="R46" s="17"/>
      <c r="S46" s="17"/>
      <c r="T46" s="17"/>
      <c r="U46" s="17"/>
      <c r="V46" s="17"/>
      <c r="W46" s="17"/>
      <c r="X46" s="17"/>
      <c r="Y46" s="17"/>
      <c r="Z46" s="17"/>
      <c r="AA46" s="17"/>
    </row>
    <row r="47" spans="1:27" ht="18.75" customHeight="1">
      <c r="A47" s="1"/>
      <c r="B47" s="26">
        <v>425</v>
      </c>
      <c r="C47" s="26" t="s">
        <v>29</v>
      </c>
      <c r="D47" s="27">
        <v>27</v>
      </c>
      <c r="E47" s="43" t="str">
        <f>IF('Formatted RTA for comparison'!AA31=0,"Y","N")</f>
        <v>N</v>
      </c>
      <c r="F47" s="43" t="str">
        <f ca="1">IF('Formatted RTA for comparison'!AI31=0,"Y","N")</f>
        <v>Y</v>
      </c>
      <c r="G47" s="44">
        <f t="shared" si="3"/>
        <v>90.41682641886419</v>
      </c>
      <c r="H47" s="16"/>
      <c r="I47" s="15"/>
      <c r="J47" s="86">
        <v>85.4</v>
      </c>
      <c r="K47" s="86">
        <v>89</v>
      </c>
      <c r="L47" s="86">
        <v>86.7</v>
      </c>
      <c r="M47" s="86">
        <v>83.6</v>
      </c>
      <c r="N47" s="86">
        <v>83.1</v>
      </c>
      <c r="O47" s="86">
        <v>82.4</v>
      </c>
      <c r="P47" s="87">
        <v>77.3</v>
      </c>
      <c r="Q47" s="1"/>
      <c r="R47" s="17"/>
      <c r="S47" s="17"/>
      <c r="T47" s="17"/>
      <c r="U47" s="17"/>
      <c r="V47" s="17"/>
      <c r="W47" s="17"/>
      <c r="X47" s="17"/>
      <c r="Y47" s="17"/>
      <c r="Z47" s="17"/>
      <c r="AA47" s="17"/>
    </row>
    <row r="48" spans="1:27" ht="18.75" customHeight="1">
      <c r="A48" s="1"/>
      <c r="B48" s="26">
        <v>431</v>
      </c>
      <c r="C48" s="26" t="s">
        <v>18</v>
      </c>
      <c r="D48" s="27">
        <v>5</v>
      </c>
      <c r="E48" s="43" t="str">
        <f>IF('Formatted RTA for comparison'!AA32=0,"Y","N")</f>
        <v>N</v>
      </c>
      <c r="F48" s="43" t="str">
        <f ca="1">IF('Formatted RTA for comparison'!AI32=0,"Y","N")</f>
        <v>Y</v>
      </c>
      <c r="G48" s="44">
        <f t="shared" si="3"/>
        <v>89.729795284896056</v>
      </c>
      <c r="H48" s="16"/>
      <c r="I48" s="15"/>
      <c r="J48" s="86">
        <v>83.5</v>
      </c>
      <c r="K48" s="86">
        <v>88</v>
      </c>
      <c r="L48" s="86">
        <v>85.5</v>
      </c>
      <c r="M48" s="86">
        <v>84.1</v>
      </c>
      <c r="N48" s="86">
        <v>82.2</v>
      </c>
      <c r="O48" s="86">
        <v>81.3</v>
      </c>
      <c r="P48" s="87">
        <v>76.099999999999994</v>
      </c>
      <c r="Q48" s="1"/>
      <c r="R48" s="17"/>
      <c r="S48" s="17"/>
      <c r="T48" s="17"/>
      <c r="U48" s="17"/>
      <c r="V48" s="17"/>
      <c r="W48" s="17"/>
      <c r="X48" s="17"/>
      <c r="Y48" s="17"/>
      <c r="Z48" s="17"/>
      <c r="AA48" s="17"/>
    </row>
    <row r="49" spans="1:27" ht="18.75" customHeight="1">
      <c r="A49" s="1"/>
      <c r="B49" s="26">
        <v>435</v>
      </c>
      <c r="C49" s="26" t="s">
        <v>18</v>
      </c>
      <c r="D49" s="27">
        <v>5</v>
      </c>
      <c r="E49" s="43" t="str">
        <f>IF('Formatted RTA for comparison'!AA33=0,"Y","N")</f>
        <v>N</v>
      </c>
      <c r="F49" s="43" t="str">
        <f ca="1">IF('Formatted RTA for comparison'!AI33=0,"Y","N")</f>
        <v>Y</v>
      </c>
      <c r="G49" s="44">
        <f t="shared" si="3"/>
        <v>88.631974081917079</v>
      </c>
      <c r="H49" s="16"/>
      <c r="I49" s="15"/>
      <c r="J49" s="86">
        <v>85.4</v>
      </c>
      <c r="K49" s="86">
        <v>86</v>
      </c>
      <c r="L49" s="86">
        <v>83.7</v>
      </c>
      <c r="M49" s="86">
        <v>82.8</v>
      </c>
      <c r="N49" s="86">
        <v>81.599999999999994</v>
      </c>
      <c r="O49" s="86">
        <v>80.7</v>
      </c>
      <c r="P49" s="87">
        <v>75.099999999999994</v>
      </c>
      <c r="Q49" s="1"/>
      <c r="R49" s="17"/>
      <c r="S49" s="17"/>
      <c r="T49" s="17"/>
      <c r="U49" s="17"/>
      <c r="V49" s="17"/>
      <c r="W49" s="17"/>
      <c r="X49" s="17"/>
      <c r="Y49" s="17"/>
      <c r="Z49" s="17"/>
      <c r="AA49" s="17"/>
    </row>
    <row r="50" spans="1:27" ht="18.75" customHeight="1">
      <c r="A50" s="1"/>
      <c r="B50" s="26">
        <v>437</v>
      </c>
      <c r="C50" s="26" t="s">
        <v>31</v>
      </c>
      <c r="D50" s="27">
        <v>8</v>
      </c>
      <c r="E50" s="43" t="str">
        <f>IF('Formatted RTA for comparison'!AA34=0,"Y","N")</f>
        <v>N</v>
      </c>
      <c r="F50" s="43" t="str">
        <f ca="1">IF('Formatted RTA for comparison'!AI34=0,"Y","N")</f>
        <v>Y</v>
      </c>
      <c r="G50" s="44">
        <f t="shared" si="3"/>
        <v>88.321143388959456</v>
      </c>
      <c r="H50" s="16"/>
      <c r="I50" s="15"/>
      <c r="J50" s="86">
        <v>84.7</v>
      </c>
      <c r="K50" s="86">
        <v>85.1</v>
      </c>
      <c r="L50" s="86">
        <v>83.9</v>
      </c>
      <c r="M50" s="86">
        <v>83.2</v>
      </c>
      <c r="N50" s="86">
        <v>80.900000000000006</v>
      </c>
      <c r="O50" s="86">
        <v>79.7</v>
      </c>
      <c r="P50" s="87">
        <v>74.400000000000006</v>
      </c>
      <c r="Q50" s="1"/>
      <c r="R50" s="17"/>
      <c r="S50" s="17"/>
      <c r="T50" s="17"/>
      <c r="U50" s="17"/>
      <c r="V50" s="17"/>
      <c r="W50" s="17"/>
      <c r="X50" s="17"/>
      <c r="Y50" s="17"/>
      <c r="Z50" s="17"/>
      <c r="AA50" s="17"/>
    </row>
    <row r="51" spans="1:27" ht="18.75" customHeight="1">
      <c r="A51" s="1"/>
      <c r="B51" s="26">
        <v>439</v>
      </c>
      <c r="C51" s="26" t="s">
        <v>18</v>
      </c>
      <c r="D51" s="27">
        <v>10</v>
      </c>
      <c r="E51" s="43" t="str">
        <f>IF('Formatted RTA for comparison'!AA35=0,"Y","N")</f>
        <v>Y</v>
      </c>
      <c r="F51" s="43" t="str">
        <f ca="1">IF('Formatted RTA for comparison'!AI35=0,"Y","N")</f>
        <v>Y</v>
      </c>
      <c r="G51" s="44">
        <f t="shared" si="3"/>
        <v>88.187319057426535</v>
      </c>
      <c r="H51" s="16"/>
      <c r="I51" s="15"/>
      <c r="J51" s="86">
        <v>84.8</v>
      </c>
      <c r="K51" s="86">
        <v>84.9</v>
      </c>
      <c r="L51" s="86">
        <v>84</v>
      </c>
      <c r="M51" s="86">
        <v>82.4</v>
      </c>
      <c r="N51" s="86">
        <v>81</v>
      </c>
      <c r="O51" s="86">
        <v>79.900000000000006</v>
      </c>
      <c r="P51" s="87">
        <v>75.2</v>
      </c>
      <c r="Q51" s="1"/>
      <c r="R51" s="17"/>
      <c r="S51" s="17"/>
      <c r="T51" s="17"/>
      <c r="U51" s="17"/>
      <c r="V51" s="17"/>
      <c r="W51" s="17"/>
      <c r="X51" s="17"/>
      <c r="Y51" s="17"/>
      <c r="Z51" s="17"/>
      <c r="AA51" s="17"/>
    </row>
    <row r="52" spans="1:27" ht="18.75" customHeight="1">
      <c r="A52" s="1"/>
      <c r="B52" s="26">
        <v>442</v>
      </c>
      <c r="C52" s="26" t="s">
        <v>18</v>
      </c>
      <c r="D52" s="27">
        <v>29</v>
      </c>
      <c r="E52" s="43" t="str">
        <f>IF('Formatted RTA for comparison'!AA36=0,"Y","N")</f>
        <v>N</v>
      </c>
      <c r="F52" s="43" t="str">
        <f ca="1">IF('Formatted RTA for comparison'!AI36=0,"Y","N")</f>
        <v>Y</v>
      </c>
      <c r="G52" s="44">
        <f t="shared" si="3"/>
        <v>89.0488097920896</v>
      </c>
      <c r="H52" s="16"/>
      <c r="I52" s="15"/>
      <c r="J52" s="86">
        <v>84.4</v>
      </c>
      <c r="K52" s="86">
        <v>87.7</v>
      </c>
      <c r="L52" s="86">
        <v>84.6</v>
      </c>
      <c r="M52" s="86">
        <v>82.1</v>
      </c>
      <c r="N52" s="86">
        <v>81.599999999999994</v>
      </c>
      <c r="O52" s="86">
        <v>81.900000000000006</v>
      </c>
      <c r="P52" s="87">
        <v>75.8</v>
      </c>
      <c r="Q52" s="1"/>
      <c r="R52" s="17"/>
      <c r="S52" s="17"/>
      <c r="T52" s="17"/>
      <c r="U52" s="17"/>
      <c r="V52" s="17"/>
      <c r="W52" s="17"/>
      <c r="X52" s="17"/>
      <c r="Y52" s="17"/>
      <c r="Z52" s="17"/>
      <c r="AA52" s="17"/>
    </row>
    <row r="53" spans="1:27" ht="18.75" customHeight="1">
      <c r="A53" s="1"/>
      <c r="B53" s="26">
        <v>445</v>
      </c>
      <c r="C53" s="26" t="s">
        <v>18</v>
      </c>
      <c r="D53" s="27">
        <v>21</v>
      </c>
      <c r="E53" s="43" t="str">
        <f>IF('Formatted RTA for comparison'!AA37=0,"Y","N")</f>
        <v>N</v>
      </c>
      <c r="F53" s="43" t="str">
        <f ca="1">IF('Formatted RTA for comparison'!AI37=0,"Y","N")</f>
        <v>Y</v>
      </c>
      <c r="G53" s="44">
        <f t="shared" si="3"/>
        <v>87.837948377904524</v>
      </c>
      <c r="H53" s="16"/>
      <c r="I53" s="15"/>
      <c r="J53" s="86">
        <v>84.6</v>
      </c>
      <c r="K53" s="86">
        <v>86.5</v>
      </c>
      <c r="L53" s="86">
        <v>83.7</v>
      </c>
      <c r="M53" s="86">
        <v>82.2</v>
      </c>
      <c r="N53" s="86">
        <v>80.2</v>
      </c>
      <c r="O53" s="86">
        <v>79.2</v>
      </c>
      <c r="P53" s="87">
        <v>73.7</v>
      </c>
      <c r="Q53" s="1"/>
      <c r="R53" s="17"/>
      <c r="S53" s="17"/>
      <c r="T53" s="17"/>
      <c r="U53" s="17"/>
      <c r="V53" s="17"/>
      <c r="W53" s="17"/>
      <c r="X53" s="17"/>
      <c r="Y53" s="17"/>
      <c r="Z53" s="17"/>
      <c r="AA53" s="17"/>
    </row>
    <row r="54" spans="1:27" ht="18.75" customHeight="1">
      <c r="A54" s="1"/>
      <c r="B54" s="12"/>
      <c r="C54" s="12"/>
      <c r="D54" s="12"/>
      <c r="E54" s="15"/>
      <c r="F54" s="15"/>
      <c r="G54" s="44"/>
      <c r="H54" s="16"/>
      <c r="I54" s="15"/>
      <c r="J54" s="15"/>
      <c r="K54" s="15"/>
      <c r="L54" s="15"/>
      <c r="M54" s="15"/>
      <c r="N54" s="15"/>
      <c r="O54" s="15"/>
      <c r="P54" s="15"/>
      <c r="Q54" s="1"/>
      <c r="R54" s="17"/>
      <c r="S54" s="17"/>
      <c r="T54" s="17"/>
      <c r="U54" s="17"/>
      <c r="V54" s="17"/>
      <c r="W54" s="17"/>
      <c r="X54" s="17"/>
      <c r="Y54" s="17"/>
      <c r="Z54" s="17"/>
      <c r="AA54" s="17"/>
    </row>
    <row r="55" spans="1:27" ht="18.75" customHeight="1">
      <c r="A55" s="1"/>
      <c r="B55" s="67" t="s">
        <v>49</v>
      </c>
      <c r="C55" s="67"/>
      <c r="D55" s="67"/>
      <c r="E55" s="15"/>
      <c r="F55" s="15"/>
      <c r="G55" s="44"/>
      <c r="H55" s="16"/>
      <c r="I55" s="15"/>
      <c r="J55" s="83"/>
      <c r="K55" s="83"/>
      <c r="L55" s="83"/>
      <c r="M55" s="83"/>
      <c r="N55" s="83"/>
      <c r="O55" s="83"/>
      <c r="P55" s="83"/>
      <c r="Q55" s="1"/>
      <c r="R55" s="17"/>
      <c r="S55" s="17"/>
      <c r="T55" s="17"/>
      <c r="U55" s="17"/>
      <c r="V55" s="17"/>
      <c r="W55" s="17"/>
      <c r="X55" s="17"/>
      <c r="Y55" s="17"/>
      <c r="Z55" s="17"/>
      <c r="AA55" s="17"/>
    </row>
    <row r="56" spans="1:27" ht="18.75" customHeight="1">
      <c r="A56" s="1"/>
      <c r="B56" s="80">
        <v>608</v>
      </c>
      <c r="C56" s="80" t="s">
        <v>18</v>
      </c>
      <c r="D56" s="81">
        <v>1</v>
      </c>
      <c r="E56" s="43" t="str">
        <f>IF('Formatted RTA for comparison'!AA38=0,"Y","N")</f>
        <v>N</v>
      </c>
      <c r="F56" s="43" t="str">
        <f ca="1">IF('Formatted RTA for comparison'!AI38=0,"Y","N")</f>
        <v>Y</v>
      </c>
      <c r="G56" s="44">
        <f t="shared" ref="G56:G62" si="4">10*LOG(10^((J56-16.1)/10)+10^((K56-8.6)/10)+10^((L56-3.2)/10)+10^((M56+0)/10)+10^((N56+1.2)/10)+10^((O56+1)/10)+10^((P56-1.1)/10),10)</f>
        <v>88.309256295484857</v>
      </c>
      <c r="H56" s="16"/>
      <c r="I56" s="15"/>
      <c r="J56" s="86">
        <v>82.7</v>
      </c>
      <c r="K56" s="86">
        <v>85.8</v>
      </c>
      <c r="L56" s="86">
        <v>83.9</v>
      </c>
      <c r="M56" s="86">
        <v>82.8</v>
      </c>
      <c r="N56" s="86">
        <v>81.099999999999994</v>
      </c>
      <c r="O56" s="86">
        <v>79.8</v>
      </c>
      <c r="P56" s="87">
        <v>74.599999999999994</v>
      </c>
      <c r="Q56" s="1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 spans="1:27" ht="18.75" customHeight="1">
      <c r="A57" s="1"/>
      <c r="B57" s="26">
        <v>609</v>
      </c>
      <c r="C57" s="26" t="s">
        <v>14</v>
      </c>
      <c r="D57" s="27">
        <v>51</v>
      </c>
      <c r="E57" s="43" t="str">
        <f>IF('Formatted RTA for comparison'!AA39=0,"Y","N")</f>
        <v>N</v>
      </c>
      <c r="F57" s="43" t="str">
        <f ca="1">IF('Formatted RTA for comparison'!AI39=0,"Y","N")</f>
        <v>Y</v>
      </c>
      <c r="G57" s="44">
        <f t="shared" si="4"/>
        <v>89.873818373396745</v>
      </c>
      <c r="H57" s="16"/>
      <c r="I57" s="15"/>
      <c r="J57" s="86">
        <v>83.9</v>
      </c>
      <c r="K57" s="86">
        <v>86.5</v>
      </c>
      <c r="L57" s="86">
        <v>86.3</v>
      </c>
      <c r="M57" s="86">
        <v>84.4</v>
      </c>
      <c r="N57" s="86">
        <v>82.2</v>
      </c>
      <c r="O57" s="86">
        <v>81.3</v>
      </c>
      <c r="P57" s="87">
        <v>76.599999999999994</v>
      </c>
      <c r="Q57" s="1"/>
      <c r="R57" s="17"/>
      <c r="S57" s="17"/>
      <c r="T57" s="17"/>
      <c r="U57" s="17"/>
      <c r="V57" s="17"/>
      <c r="W57" s="17"/>
      <c r="X57" s="17"/>
      <c r="Y57" s="17"/>
      <c r="Z57" s="17"/>
      <c r="AA57" s="17"/>
    </row>
    <row r="58" spans="1:27" ht="18.75" customHeight="1">
      <c r="A58" s="1"/>
      <c r="B58" s="26">
        <v>611</v>
      </c>
      <c r="C58" s="26" t="s">
        <v>33</v>
      </c>
      <c r="D58" s="27">
        <v>39</v>
      </c>
      <c r="E58" s="43" t="str">
        <f>IF('Formatted RTA for comparison'!AA40=0,"Y","N")</f>
        <v>N</v>
      </c>
      <c r="F58" s="43" t="str">
        <f ca="1">IF('Formatted RTA for comparison'!AI40=0,"Y","N")</f>
        <v>Y</v>
      </c>
      <c r="G58" s="44">
        <f t="shared" si="4"/>
        <v>88.35668656604517</v>
      </c>
      <c r="H58" s="16"/>
      <c r="I58" s="15"/>
      <c r="J58" s="86">
        <v>83.2</v>
      </c>
      <c r="K58" s="86">
        <v>85.4</v>
      </c>
      <c r="L58" s="86">
        <v>85.1</v>
      </c>
      <c r="M58" s="86">
        <v>82.7</v>
      </c>
      <c r="N58" s="86">
        <v>80.900000000000006</v>
      </c>
      <c r="O58" s="86">
        <v>79.400000000000006</v>
      </c>
      <c r="P58" s="86">
        <v>73.900000000000006</v>
      </c>
      <c r="Q58" s="1"/>
      <c r="R58" s="17"/>
      <c r="S58" s="17"/>
      <c r="T58" s="17"/>
      <c r="U58" s="17"/>
      <c r="V58" s="17"/>
      <c r="W58" s="17"/>
      <c r="X58" s="17"/>
      <c r="Y58" s="17"/>
      <c r="Z58" s="17"/>
      <c r="AA58" s="17"/>
    </row>
    <row r="59" spans="1:27" ht="18.75" customHeight="1">
      <c r="A59" s="1"/>
      <c r="B59" s="26">
        <v>613</v>
      </c>
      <c r="C59" s="26" t="s">
        <v>33</v>
      </c>
      <c r="D59" s="27">
        <v>40</v>
      </c>
      <c r="E59" s="43" t="str">
        <f>IF('Formatted RTA for comparison'!AA41=0,"Y","N")</f>
        <v>N</v>
      </c>
      <c r="F59" s="43" t="str">
        <f ca="1">IF('Formatted RTA for comparison'!AI41=0,"Y","N")</f>
        <v>Y</v>
      </c>
      <c r="G59" s="44">
        <f t="shared" si="4"/>
        <v>88.108810979225439</v>
      </c>
      <c r="H59" s="16"/>
      <c r="I59" s="15"/>
      <c r="J59" s="86">
        <v>83.4</v>
      </c>
      <c r="K59" s="86">
        <v>84.8</v>
      </c>
      <c r="L59" s="86">
        <v>84.6</v>
      </c>
      <c r="M59" s="86">
        <v>83</v>
      </c>
      <c r="N59" s="86">
        <v>80.599999999999994</v>
      </c>
      <c r="O59" s="86">
        <v>78.8</v>
      </c>
      <c r="P59" s="87">
        <v>73</v>
      </c>
      <c r="Q59" s="1"/>
      <c r="R59" s="17"/>
      <c r="S59" s="17"/>
      <c r="T59" s="17"/>
      <c r="U59" s="17"/>
      <c r="V59" s="17"/>
      <c r="W59" s="17"/>
      <c r="X59" s="17"/>
      <c r="Y59" s="17"/>
      <c r="Z59" s="17"/>
      <c r="AA59" s="17"/>
    </row>
    <row r="60" spans="1:27" ht="18.75" customHeight="1">
      <c r="A60" s="1"/>
      <c r="B60" s="26">
        <v>615</v>
      </c>
      <c r="C60" s="26" t="s">
        <v>18</v>
      </c>
      <c r="D60" s="27">
        <v>44</v>
      </c>
      <c r="E60" s="43" t="str">
        <f>IF('Formatted RTA for comparison'!AA42=0,"Y","N")</f>
        <v>Y</v>
      </c>
      <c r="F60" s="43" t="str">
        <f ca="1">IF('Formatted RTA for comparison'!AI42=0,"Y","N")</f>
        <v>Y</v>
      </c>
      <c r="G60" s="44">
        <f t="shared" si="4"/>
        <v>89.537642828064733</v>
      </c>
      <c r="H60" s="16"/>
      <c r="I60" s="15"/>
      <c r="J60" s="86">
        <v>86.1</v>
      </c>
      <c r="K60" s="86">
        <v>86.4</v>
      </c>
      <c r="L60" s="86">
        <v>85.6</v>
      </c>
      <c r="M60" s="86">
        <v>83.9</v>
      </c>
      <c r="N60" s="86">
        <v>81.7</v>
      </c>
      <c r="O60" s="86">
        <v>81.400000000000006</v>
      </c>
      <c r="P60" s="87">
        <v>77.2</v>
      </c>
      <c r="Q60" s="1"/>
      <c r="R60" s="17"/>
      <c r="S60" s="17"/>
      <c r="T60" s="17"/>
      <c r="U60" s="17"/>
      <c r="V60" s="17"/>
      <c r="W60" s="17"/>
      <c r="X60" s="17"/>
      <c r="Y60" s="17"/>
      <c r="Z60" s="17"/>
      <c r="AA60" s="17"/>
    </row>
    <row r="61" spans="1:27" ht="18.75" customHeight="1">
      <c r="A61" s="1"/>
      <c r="B61" s="26">
        <v>617</v>
      </c>
      <c r="C61" s="26" t="s">
        <v>33</v>
      </c>
      <c r="D61" s="27">
        <v>40</v>
      </c>
      <c r="E61" s="43" t="str">
        <f>IF('Formatted RTA for comparison'!AA43=0,"Y","N")</f>
        <v>N</v>
      </c>
      <c r="F61" s="43" t="str">
        <f ca="1">IF('Formatted RTA for comparison'!AI43=0,"Y","N")</f>
        <v>Y</v>
      </c>
      <c r="G61" s="44">
        <f t="shared" si="4"/>
        <v>89.385816391690497</v>
      </c>
      <c r="H61" s="16"/>
      <c r="I61" s="15"/>
      <c r="J61" s="86">
        <v>84</v>
      </c>
      <c r="K61" s="86">
        <v>86.6</v>
      </c>
      <c r="L61" s="86">
        <v>85.5</v>
      </c>
      <c r="M61" s="86">
        <v>83.6</v>
      </c>
      <c r="N61" s="86">
        <v>82</v>
      </c>
      <c r="O61" s="86">
        <v>81.099999999999994</v>
      </c>
      <c r="P61" s="87">
        <v>75.7</v>
      </c>
      <c r="Q61" s="1"/>
      <c r="R61" s="17"/>
      <c r="S61" s="17"/>
      <c r="T61" s="17"/>
      <c r="U61" s="17"/>
      <c r="V61" s="17"/>
      <c r="W61" s="17"/>
      <c r="X61" s="17"/>
      <c r="Y61" s="17"/>
      <c r="Z61" s="17"/>
      <c r="AA61" s="17"/>
    </row>
    <row r="62" spans="1:27" ht="18.75" customHeight="1">
      <c r="A62" s="1"/>
      <c r="B62" s="26">
        <v>619</v>
      </c>
      <c r="C62" s="26" t="s">
        <v>22</v>
      </c>
      <c r="D62" s="27">
        <v>33</v>
      </c>
      <c r="E62" s="43" t="str">
        <f>IF('Formatted RTA for comparison'!AA44=0,"Y","N")</f>
        <v>N</v>
      </c>
      <c r="F62" s="43" t="str">
        <f ca="1">IF('Formatted RTA for comparison'!AI44=0,"Y","N")</f>
        <v>Y</v>
      </c>
      <c r="G62" s="44">
        <f t="shared" si="4"/>
        <v>87.674910672976608</v>
      </c>
      <c r="H62" s="16"/>
      <c r="I62" s="15"/>
      <c r="J62" s="86">
        <v>85.2</v>
      </c>
      <c r="K62" s="86">
        <v>84.3</v>
      </c>
      <c r="L62" s="86">
        <v>83.7</v>
      </c>
      <c r="M62" s="86">
        <v>82</v>
      </c>
      <c r="N62" s="86">
        <v>80.400000000000006</v>
      </c>
      <c r="O62" s="86">
        <v>79.3</v>
      </c>
      <c r="P62" s="87">
        <v>73.599999999999994</v>
      </c>
      <c r="Q62" s="1"/>
      <c r="R62" s="17"/>
      <c r="S62" s="17"/>
      <c r="T62" s="17"/>
      <c r="U62" s="17"/>
      <c r="V62" s="17"/>
      <c r="W62" s="17"/>
      <c r="X62" s="17"/>
      <c r="Y62" s="17"/>
      <c r="Z62" s="17"/>
      <c r="AA62" s="17"/>
    </row>
    <row r="63" spans="1:27" ht="18.75" customHeight="1">
      <c r="A63" s="1"/>
      <c r="B63" s="19"/>
      <c r="C63" s="19"/>
      <c r="D63" s="20"/>
      <c r="E63" s="15"/>
      <c r="F63" s="15"/>
      <c r="G63" s="44"/>
      <c r="H63" s="16"/>
      <c r="I63" s="15"/>
      <c r="J63" s="15"/>
      <c r="K63" s="15"/>
      <c r="L63" s="15"/>
      <c r="M63" s="15"/>
      <c r="N63" s="15"/>
      <c r="O63" s="15"/>
      <c r="P63" s="15"/>
      <c r="Q63" s="1"/>
      <c r="R63" s="17"/>
      <c r="S63" s="17"/>
      <c r="T63" s="17"/>
      <c r="U63" s="17"/>
      <c r="V63" s="17"/>
      <c r="W63" s="17"/>
      <c r="X63" s="17"/>
      <c r="Y63" s="17"/>
      <c r="Z63" s="17"/>
      <c r="AA63" s="17"/>
    </row>
    <row r="64" spans="1:27" ht="18.75" customHeight="1">
      <c r="A64" s="1"/>
      <c r="B64" s="67" t="s">
        <v>50</v>
      </c>
      <c r="C64" s="65"/>
      <c r="D64" s="20"/>
      <c r="E64" s="15"/>
      <c r="F64" s="15"/>
      <c r="G64" s="44"/>
      <c r="H64" s="16"/>
      <c r="I64" s="15"/>
      <c r="J64" s="83"/>
      <c r="K64" s="83"/>
      <c r="L64" s="83"/>
      <c r="M64" s="83"/>
      <c r="N64" s="83"/>
      <c r="O64" s="83"/>
      <c r="P64" s="83"/>
      <c r="Q64" s="1"/>
      <c r="R64" s="17"/>
      <c r="S64" s="17"/>
      <c r="T64" s="17"/>
      <c r="U64" s="17"/>
      <c r="V64" s="17"/>
      <c r="W64" s="17"/>
      <c r="X64" s="17"/>
      <c r="Y64" s="17"/>
      <c r="Z64" s="17"/>
      <c r="AA64" s="17"/>
    </row>
    <row r="65" spans="1:27" ht="18.75" customHeight="1">
      <c r="A65" s="1"/>
      <c r="B65" s="80">
        <v>632</v>
      </c>
      <c r="C65" s="80" t="s">
        <v>18</v>
      </c>
      <c r="D65" s="27">
        <v>39</v>
      </c>
      <c r="E65" s="43" t="str">
        <f>IF('Formatted RTA for comparison'!AA45=0,"Y","N")</f>
        <v>N</v>
      </c>
      <c r="F65" s="43" t="str">
        <f ca="1">IF('Formatted RTA for comparison'!AI45=0,"Y","N")</f>
        <v>Y</v>
      </c>
      <c r="G65" s="44">
        <f t="shared" ref="G65:G71" si="5">10*LOG(10^((J65-16.1)/10)+10^((K65-8.6)/10)+10^((L65-3.2)/10)+10^((M65+0)/10)+10^((N65+1.2)/10)+10^((O65+1)/10)+10^((P65-1.1)/10),10)</f>
        <v>88.09701767414191</v>
      </c>
      <c r="H65" s="16"/>
      <c r="I65" s="15"/>
      <c r="J65" s="86">
        <v>84.7</v>
      </c>
      <c r="K65" s="86">
        <v>85.6</v>
      </c>
      <c r="L65" s="86">
        <v>84.4</v>
      </c>
      <c r="M65" s="86">
        <v>82.1</v>
      </c>
      <c r="N65" s="86">
        <v>80.5</v>
      </c>
      <c r="O65" s="86">
        <v>79.8</v>
      </c>
      <c r="P65" s="87">
        <v>75.2</v>
      </c>
      <c r="Q65" s="1"/>
      <c r="R65" s="17"/>
      <c r="S65" s="17"/>
      <c r="T65" s="17"/>
      <c r="U65" s="17"/>
      <c r="V65" s="17"/>
      <c r="W65" s="17"/>
      <c r="X65" s="17"/>
      <c r="Y65" s="17"/>
      <c r="Z65" s="17"/>
      <c r="AA65" s="17"/>
    </row>
    <row r="66" spans="1:27" ht="18.75" customHeight="1">
      <c r="A66" s="1"/>
      <c r="B66" s="26">
        <v>634</v>
      </c>
      <c r="C66" s="26" t="s">
        <v>33</v>
      </c>
      <c r="D66" s="27">
        <v>45</v>
      </c>
      <c r="E66" s="43" t="str">
        <f>IF('Formatted RTA for comparison'!AA46=0,"Y","N")</f>
        <v>N</v>
      </c>
      <c r="F66" s="43" t="str">
        <f ca="1">IF('Formatted RTA for comparison'!AI46=0,"Y","N")</f>
        <v>Y</v>
      </c>
      <c r="G66" s="44">
        <f t="shared" si="5"/>
        <v>88.529981365677926</v>
      </c>
      <c r="H66" s="16"/>
      <c r="I66" s="15"/>
      <c r="J66" s="86">
        <v>84.3</v>
      </c>
      <c r="K66" s="86">
        <v>86</v>
      </c>
      <c r="L66" s="86">
        <v>84.9</v>
      </c>
      <c r="M66" s="86">
        <v>82.7</v>
      </c>
      <c r="N66" s="86">
        <v>81</v>
      </c>
      <c r="O66" s="86">
        <v>79.900000000000006</v>
      </c>
      <c r="P66" s="87">
        <v>75.599999999999994</v>
      </c>
      <c r="Q66" s="1"/>
      <c r="R66" s="17"/>
      <c r="S66" s="17"/>
      <c r="T66" s="17"/>
      <c r="U66" s="17"/>
      <c r="V66" s="17"/>
      <c r="W66" s="17"/>
      <c r="X66" s="17"/>
      <c r="Y66" s="17"/>
      <c r="Z66" s="17"/>
      <c r="AA66" s="17"/>
    </row>
    <row r="67" spans="1:27" ht="18.75" customHeight="1">
      <c r="A67" s="1"/>
      <c r="B67" s="26">
        <v>636</v>
      </c>
      <c r="C67" s="26" t="s">
        <v>33</v>
      </c>
      <c r="D67" s="27">
        <v>36</v>
      </c>
      <c r="E67" s="43" t="str">
        <f>IF('Formatted RTA for comparison'!AA47=0,"Y","N")</f>
        <v>N</v>
      </c>
      <c r="F67" s="43" t="str">
        <f ca="1">IF('Formatted RTA for comparison'!AI47=0,"Y","N")</f>
        <v>Y</v>
      </c>
      <c r="G67" s="44">
        <f t="shared" si="5"/>
        <v>90.812939875662423</v>
      </c>
      <c r="H67" s="16"/>
      <c r="I67" s="15"/>
      <c r="J67" s="86">
        <v>83.7</v>
      </c>
      <c r="K67" s="86">
        <v>85.4</v>
      </c>
      <c r="L67" s="86">
        <v>86.1</v>
      </c>
      <c r="M67" s="86">
        <v>85.5</v>
      </c>
      <c r="N67" s="86">
        <v>83.8</v>
      </c>
      <c r="O67" s="86">
        <v>82.9</v>
      </c>
      <c r="P67" s="87">
        <v>77.2</v>
      </c>
      <c r="Q67" s="1"/>
      <c r="R67" s="17"/>
      <c r="S67" s="17"/>
      <c r="T67" s="17"/>
      <c r="U67" s="17"/>
      <c r="V67" s="17"/>
      <c r="W67" s="17"/>
      <c r="X67" s="17"/>
      <c r="Y67" s="17"/>
      <c r="Z67" s="17"/>
      <c r="AA67" s="17"/>
    </row>
    <row r="68" spans="1:27" ht="18.75" customHeight="1">
      <c r="A68" s="1"/>
      <c r="B68" s="26">
        <v>638</v>
      </c>
      <c r="C68" s="26" t="s">
        <v>33</v>
      </c>
      <c r="D68" s="27">
        <v>46</v>
      </c>
      <c r="E68" s="43" t="str">
        <f>IF('Formatted RTA for comparison'!AA48=0,"Y","N")</f>
        <v>N</v>
      </c>
      <c r="F68" s="43" t="str">
        <f ca="1">IF('Formatted RTA for comparison'!AI48=0,"Y","N")</f>
        <v>Y</v>
      </c>
      <c r="G68" s="44">
        <f t="shared" si="5"/>
        <v>87.828882800127019</v>
      </c>
      <c r="H68" s="16"/>
      <c r="I68" s="15"/>
      <c r="J68" s="86">
        <v>83.2</v>
      </c>
      <c r="K68" s="86">
        <v>84.7</v>
      </c>
      <c r="L68" s="86">
        <v>84.7</v>
      </c>
      <c r="M68" s="86">
        <v>82.3</v>
      </c>
      <c r="N68" s="86">
        <v>80.3</v>
      </c>
      <c r="O68" s="86">
        <v>78.8</v>
      </c>
      <c r="P68" s="87">
        <v>72.2</v>
      </c>
      <c r="Q68" s="1"/>
      <c r="R68" s="17"/>
      <c r="S68" s="17"/>
      <c r="T68" s="17"/>
      <c r="U68" s="17"/>
      <c r="V68" s="17"/>
      <c r="W68" s="17"/>
      <c r="X68" s="17"/>
      <c r="Y68" s="17"/>
      <c r="Z68" s="17"/>
      <c r="AA68" s="17"/>
    </row>
    <row r="69" spans="1:27" ht="18.75" customHeight="1">
      <c r="A69" s="1"/>
      <c r="B69" s="26">
        <v>640</v>
      </c>
      <c r="C69" s="26" t="s">
        <v>33</v>
      </c>
      <c r="D69" s="27">
        <v>43</v>
      </c>
      <c r="E69" s="43" t="str">
        <f>IF('Formatted RTA for comparison'!AA49=0,"Y","N")</f>
        <v>N</v>
      </c>
      <c r="F69" s="43" t="str">
        <f ca="1">IF('Formatted RTA for comparison'!AI49=0,"Y","N")</f>
        <v>Y</v>
      </c>
      <c r="G69" s="44">
        <f t="shared" si="5"/>
        <v>87.082008304480894</v>
      </c>
      <c r="H69" s="16"/>
      <c r="I69" s="15"/>
      <c r="J69" s="86">
        <v>85.2</v>
      </c>
      <c r="K69" s="86">
        <v>85.9</v>
      </c>
      <c r="L69" s="86">
        <v>82.8</v>
      </c>
      <c r="M69" s="86">
        <v>81.599999999999994</v>
      </c>
      <c r="N69" s="86">
        <v>79.3</v>
      </c>
      <c r="O69" s="86">
        <v>78.3</v>
      </c>
      <c r="P69" s="87">
        <v>73.099999999999994</v>
      </c>
      <c r="Q69" s="1"/>
      <c r="R69" s="17"/>
      <c r="S69" s="17"/>
      <c r="T69" s="17"/>
      <c r="U69" s="17"/>
      <c r="V69" s="17"/>
      <c r="W69" s="17"/>
      <c r="X69" s="17"/>
      <c r="Y69" s="17"/>
      <c r="Z69" s="17"/>
      <c r="AA69" s="17"/>
    </row>
    <row r="70" spans="1:27" ht="18.75" customHeight="1">
      <c r="A70" s="1"/>
      <c r="B70" s="26">
        <v>642</v>
      </c>
      <c r="C70" s="26" t="s">
        <v>33</v>
      </c>
      <c r="D70" s="27">
        <v>37</v>
      </c>
      <c r="E70" s="43" t="str">
        <f>IF('Formatted RTA for comparison'!AA50=0,"Y","N")</f>
        <v>N</v>
      </c>
      <c r="F70" s="43" t="str">
        <f ca="1">IF('Formatted RTA for comparison'!AI50=0,"Y","N")</f>
        <v>Y</v>
      </c>
      <c r="G70" s="44">
        <f t="shared" si="5"/>
        <v>87.874559646954665</v>
      </c>
      <c r="H70" s="16"/>
      <c r="I70" s="15"/>
      <c r="J70" s="86">
        <v>83.6</v>
      </c>
      <c r="K70" s="86">
        <v>86.4</v>
      </c>
      <c r="L70" s="86">
        <v>84.2</v>
      </c>
      <c r="M70" s="86">
        <v>82.4</v>
      </c>
      <c r="N70" s="86">
        <v>79.900000000000006</v>
      </c>
      <c r="O70" s="86">
        <v>78.900000000000006</v>
      </c>
      <c r="P70" s="87">
        <v>74.3</v>
      </c>
      <c r="Q70" s="1"/>
      <c r="R70" s="17"/>
      <c r="S70" s="17"/>
      <c r="T70" s="17"/>
      <c r="U70" s="17"/>
      <c r="V70" s="17"/>
      <c r="W70" s="17"/>
      <c r="X70" s="17"/>
      <c r="Y70" s="17"/>
      <c r="Z70" s="17"/>
      <c r="AA70" s="17"/>
    </row>
    <row r="71" spans="1:27" ht="18.75" customHeight="1">
      <c r="A71" s="1"/>
      <c r="B71" s="26">
        <v>644</v>
      </c>
      <c r="C71" s="26" t="s">
        <v>18</v>
      </c>
      <c r="D71" s="27">
        <v>35</v>
      </c>
      <c r="E71" s="43" t="str">
        <f>IF('Formatted RTA for comparison'!AA51=0,"Y","N")</f>
        <v>N</v>
      </c>
      <c r="F71" s="43" t="str">
        <f ca="1">IF('Formatted RTA for comparison'!AI51=0,"Y","N")</f>
        <v>Y</v>
      </c>
      <c r="G71" s="44">
        <f t="shared" si="5"/>
        <v>87.57309756941504</v>
      </c>
      <c r="H71" s="16"/>
      <c r="I71" s="15"/>
      <c r="J71" s="86">
        <v>84.5</v>
      </c>
      <c r="K71" s="86">
        <v>85.1</v>
      </c>
      <c r="L71" s="86">
        <v>83.9</v>
      </c>
      <c r="M71" s="86">
        <v>81.900000000000006</v>
      </c>
      <c r="N71" s="86">
        <v>79.900000000000006</v>
      </c>
      <c r="O71" s="86">
        <v>78.900000000000006</v>
      </c>
      <c r="P71" s="87">
        <v>74.400000000000006</v>
      </c>
      <c r="Q71" s="1"/>
      <c r="R71" s="17"/>
      <c r="S71" s="17"/>
      <c r="T71" s="17"/>
      <c r="U71" s="17"/>
      <c r="V71" s="17"/>
      <c r="W71" s="17"/>
      <c r="X71" s="17"/>
      <c r="Y71" s="17"/>
      <c r="Z71" s="17"/>
      <c r="AA71" s="17"/>
    </row>
    <row r="72" spans="1:27" ht="18.75" customHeight="1">
      <c r="A72" s="1"/>
      <c r="B72" s="18"/>
      <c r="C72" s="13"/>
      <c r="D72" s="13"/>
      <c r="E72" s="15"/>
      <c r="F72" s="15"/>
      <c r="G72" s="15"/>
      <c r="H72" s="16"/>
      <c r="I72" s="15"/>
      <c r="J72" s="15"/>
      <c r="K72" s="15"/>
      <c r="L72" s="15"/>
      <c r="M72" s="15"/>
      <c r="N72" s="15"/>
      <c r="O72" s="15"/>
      <c r="P72" s="15"/>
      <c r="Q72" s="1"/>
      <c r="R72" s="17"/>
      <c r="S72" s="17"/>
      <c r="T72" s="17"/>
      <c r="U72" s="17"/>
      <c r="V72" s="17"/>
      <c r="W72" s="17"/>
      <c r="X72" s="17"/>
      <c r="Y72" s="17"/>
      <c r="Z72" s="17"/>
      <c r="AA72" s="17"/>
    </row>
    <row r="73" spans="1:27" ht="9.7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</row>
    <row r="74" spans="1:27" ht="9.7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</row>
    <row r="75" spans="1:27" ht="9.7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</row>
    <row r="76" spans="1:27" ht="9.7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</row>
    <row r="77" spans="1:27" ht="9.7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</row>
    <row r="78" spans="1:27" ht="9.75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</row>
    <row r="79" spans="1:27" ht="9.7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</row>
    <row r="80" spans="1:27" ht="9.75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</row>
    <row r="81" spans="1:27" ht="9.75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</row>
    <row r="82" spans="1:27" ht="9.75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</row>
    <row r="83" spans="1:27" ht="9.7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</row>
    <row r="84" spans="1:27" ht="9.75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</row>
    <row r="85" spans="1:27" ht="9.75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</row>
    <row r="86" spans="1:27" ht="9.75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</row>
    <row r="87" spans="1:27" ht="9.75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</row>
    <row r="88" spans="1:27" ht="9.75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</row>
    <row r="89" spans="1:27" ht="9.75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</row>
    <row r="90" spans="1:27" ht="9.75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</row>
    <row r="91" spans="1:27" ht="9.7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</row>
    <row r="92" spans="1:27" ht="9.7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</row>
    <row r="93" spans="1:27" ht="9.75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</row>
    <row r="94" spans="1:27" ht="9.75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</row>
    <row r="95" spans="1:27" ht="9.75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</row>
    <row r="96" spans="1:27" ht="9.75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</row>
    <row r="97" spans="1:27" ht="9.7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</row>
    <row r="98" spans="1:27" ht="9.75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</row>
    <row r="99" spans="1:27" ht="9.7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</row>
    <row r="100" spans="1:27" ht="9.75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</row>
    <row r="101" spans="1:27" ht="9.75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</row>
    <row r="102" spans="1:27" ht="9.75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</row>
    <row r="103" spans="1:27" ht="9.75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</row>
    <row r="104" spans="1:27" ht="9.75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</row>
    <row r="105" spans="1:27" ht="9.7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</row>
    <row r="106" spans="1:27" ht="9.75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</row>
    <row r="107" spans="1:27" ht="9.7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</row>
    <row r="108" spans="1:27" ht="9.75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</row>
    <row r="109" spans="1:27" ht="9.7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</row>
    <row r="110" spans="1:27" ht="9.7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</row>
    <row r="111" spans="1:27" ht="9.75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</row>
    <row r="112" spans="1:27" ht="9.75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</row>
    <row r="113" spans="1:27" ht="9.75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</row>
    <row r="114" spans="1:27" ht="9.75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</row>
    <row r="115" spans="1:27" ht="9.75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</row>
    <row r="116" spans="1:27" ht="9.75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</row>
    <row r="117" spans="1:27" ht="9.75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</row>
    <row r="118" spans="1:27" ht="9.75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</row>
    <row r="119" spans="1:27" ht="9.75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</row>
    <row r="120" spans="1:27" ht="9.75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</row>
    <row r="121" spans="1:27" ht="9.75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</row>
    <row r="122" spans="1:27" ht="9.75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</row>
    <row r="123" spans="1:27" ht="9.75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</row>
    <row r="124" spans="1:27" ht="9.75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</row>
    <row r="125" spans="1:27" ht="9.75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</row>
    <row r="126" spans="1:27" ht="9.75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</row>
    <row r="127" spans="1:27" ht="9.75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</row>
    <row r="128" spans="1:27" ht="9.75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</row>
    <row r="129" spans="1:27" ht="9.75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</row>
    <row r="130" spans="1:27" ht="9.75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</row>
    <row r="131" spans="1:27" ht="9.75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</row>
    <row r="132" spans="1:27" ht="9.75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</row>
    <row r="133" spans="1:27" ht="9.75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</row>
    <row r="134" spans="1:27" ht="9.75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</row>
    <row r="135" spans="1:27" ht="9.75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</row>
    <row r="136" spans="1:27" ht="9.75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</row>
    <row r="137" spans="1:27" ht="9.75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</row>
    <row r="138" spans="1:27" ht="9.75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</row>
    <row r="139" spans="1:27" ht="9.75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</row>
    <row r="140" spans="1:27" ht="9.75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</row>
    <row r="141" spans="1:27" ht="9.75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</row>
    <row r="142" spans="1:27" ht="9.75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</row>
    <row r="143" spans="1:27" ht="9.75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</row>
    <row r="144" spans="1:27" ht="9.75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</row>
    <row r="145" spans="1:27" ht="9.75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</row>
    <row r="146" spans="1:27" ht="9.75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</row>
    <row r="147" spans="1:27" ht="9.75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</row>
    <row r="148" spans="1:27" ht="9.75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</row>
    <row r="149" spans="1:27" ht="9.75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</row>
    <row r="150" spans="1:27" ht="9.75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</row>
    <row r="151" spans="1:27" ht="9.75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</row>
    <row r="152" spans="1:27" ht="9.75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</row>
    <row r="153" spans="1:27" ht="9.75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</row>
    <row r="154" spans="1:27" ht="9.75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</row>
    <row r="155" spans="1:27" ht="9.75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</row>
    <row r="156" spans="1:27" ht="9.75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</row>
    <row r="157" spans="1:27" ht="9.75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</row>
    <row r="158" spans="1:27" ht="9.75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</row>
    <row r="159" spans="1:27" ht="9.75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</row>
    <row r="160" spans="1:27" ht="9.75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</row>
    <row r="161" spans="1:27" ht="9.75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</row>
    <row r="162" spans="1:27" ht="9.75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</row>
    <row r="163" spans="1:27" ht="9.75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</row>
    <row r="164" spans="1:27" ht="9.75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</row>
    <row r="165" spans="1:27" ht="9.75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</row>
    <row r="166" spans="1:27" ht="9.75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</row>
    <row r="167" spans="1:27" ht="9.75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</row>
    <row r="168" spans="1:27" ht="9.75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</row>
    <row r="169" spans="1:27" ht="9.75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</row>
    <row r="170" spans="1:27" ht="9.75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</row>
    <row r="171" spans="1:27" ht="9.75" customHeight="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</row>
    <row r="172" spans="1:27" ht="9.75" customHeight="1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</row>
    <row r="173" spans="1:27" ht="9.75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</row>
    <row r="174" spans="1:27" ht="9.75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</row>
    <row r="175" spans="1:27" ht="9.75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</row>
    <row r="176" spans="1:27" ht="9.75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</row>
    <row r="177" spans="1:27" ht="9.75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</row>
    <row r="178" spans="1:27" ht="9.75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</row>
    <row r="179" spans="1:27" ht="9.75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</row>
    <row r="180" spans="1:27" ht="9.75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</row>
    <row r="181" spans="1:27" ht="9.75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</row>
    <row r="182" spans="1:27" ht="9.75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</row>
    <row r="183" spans="1:27" ht="9.75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</row>
    <row r="184" spans="1:27" ht="9.75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</row>
    <row r="185" spans="1:27" ht="9.75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</row>
    <row r="186" spans="1:27" ht="9.75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</row>
    <row r="187" spans="1:27" ht="9.75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</row>
    <row r="188" spans="1:27" ht="9.75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</row>
    <row r="189" spans="1:27" ht="9.75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</row>
    <row r="190" spans="1:27" ht="9.75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</row>
    <row r="191" spans="1:27" ht="9.75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</row>
    <row r="192" spans="1:27" ht="9.75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</row>
    <row r="193" spans="1:27" ht="9.75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</row>
    <row r="194" spans="1:27" ht="9.75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</row>
    <row r="195" spans="1:27" ht="9.75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</row>
    <row r="196" spans="1:27" ht="9.75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</row>
    <row r="197" spans="1:27" ht="9.75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</row>
    <row r="198" spans="1:27" ht="9.75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</row>
    <row r="199" spans="1:27" ht="9.75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</row>
    <row r="200" spans="1:27" ht="9.75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</row>
    <row r="201" spans="1:27" ht="9.75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</row>
    <row r="202" spans="1:27" ht="9.75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</row>
    <row r="203" spans="1:27" ht="9.75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</row>
    <row r="204" spans="1:27" ht="9.75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</row>
    <row r="205" spans="1:27" ht="9.75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</row>
    <row r="206" spans="1:27" ht="9.75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</row>
    <row r="207" spans="1:27" ht="9.75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</row>
    <row r="208" spans="1:27" ht="9.75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</row>
    <row r="209" spans="1:27" ht="9.75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</row>
    <row r="210" spans="1:27" ht="9.75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</row>
    <row r="211" spans="1:27" ht="9.75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</row>
    <row r="212" spans="1:27" ht="9.75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</row>
    <row r="213" spans="1:27" ht="9.75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</row>
    <row r="214" spans="1:27" ht="9.75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</row>
    <row r="215" spans="1:27" ht="9.75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</row>
    <row r="216" spans="1:27" ht="9.75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</row>
    <row r="217" spans="1:27" ht="9.75" customHeight="1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</row>
    <row r="218" spans="1:27" ht="9.75" customHeight="1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</row>
    <row r="219" spans="1:27" ht="9.75" customHeight="1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</row>
    <row r="220" spans="1:27" ht="9.75" customHeight="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</row>
    <row r="221" spans="1:27" ht="9.75" customHeight="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</row>
    <row r="222" spans="1:27" ht="9.75" customHeight="1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</row>
    <row r="223" spans="1:27" ht="9.75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</row>
    <row r="224" spans="1:27" ht="9.75" customHeigh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</row>
    <row r="225" spans="1:27" ht="9.75" customHeight="1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</row>
    <row r="226" spans="1:27" ht="9.75" customHeight="1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</row>
    <row r="227" spans="1:27" ht="9.75" customHeight="1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</row>
    <row r="228" spans="1:27" ht="9.75" customHeight="1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</row>
    <row r="229" spans="1:27" ht="9.75" customHeight="1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</row>
    <row r="230" spans="1:27" ht="9.75" customHeight="1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</row>
    <row r="231" spans="1:27" ht="9.75" customHeight="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</row>
    <row r="232" spans="1:27" ht="9.75" customHeight="1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</row>
    <row r="233" spans="1:27" ht="9.75" customHeight="1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</row>
    <row r="234" spans="1:27" ht="9.75" customHeight="1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</row>
    <row r="235" spans="1:27" ht="9.75" customHeight="1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</row>
    <row r="236" spans="1:27" ht="9.75" customHeight="1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</row>
    <row r="237" spans="1:27" ht="9.75" customHeight="1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</row>
    <row r="238" spans="1:27" ht="9.75" customHeight="1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</row>
    <row r="239" spans="1:27" ht="9.75" customHeight="1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</row>
    <row r="240" spans="1:27" ht="9.75" customHeight="1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</row>
    <row r="241" spans="1:27" ht="9.75" customHeight="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</row>
    <row r="242" spans="1:27" ht="9.75" customHeight="1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</row>
    <row r="243" spans="1:27" ht="9.75" customHeight="1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</row>
    <row r="244" spans="1:27" ht="9.75" customHeight="1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</row>
    <row r="245" spans="1:27" ht="9.75" customHeight="1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</row>
    <row r="246" spans="1:27" ht="9.75" customHeight="1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</row>
    <row r="247" spans="1:27" ht="9.75" customHeight="1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</row>
    <row r="248" spans="1:27" ht="9.75" customHeight="1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</row>
    <row r="249" spans="1:27" ht="9.75" customHeight="1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</row>
    <row r="250" spans="1:27" ht="9.75" customHeight="1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</row>
    <row r="251" spans="1:27" ht="9.75" customHeight="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</row>
    <row r="252" spans="1:27" ht="9.75" customHeight="1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</row>
    <row r="253" spans="1:27" ht="9.75" customHeight="1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</row>
    <row r="254" spans="1:27" ht="9.75" customHeight="1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</row>
    <row r="255" spans="1:27" ht="9.75" customHeight="1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</row>
    <row r="256" spans="1:27" ht="9.75" customHeight="1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</row>
    <row r="257" spans="1:27" ht="9.75" customHeight="1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</row>
    <row r="258" spans="1:27" ht="9.75" customHeight="1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</row>
    <row r="259" spans="1:27" ht="9.75" customHeight="1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</row>
    <row r="260" spans="1:27" ht="9.75" customHeight="1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</row>
    <row r="261" spans="1:27" ht="9.75" customHeight="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</row>
    <row r="262" spans="1:27" ht="9.75" customHeight="1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</row>
    <row r="263" spans="1:27" ht="9.75" customHeight="1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</row>
    <row r="264" spans="1:27" ht="9.75" customHeight="1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</row>
    <row r="265" spans="1:27" ht="9.75" customHeight="1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</row>
    <row r="266" spans="1:27" ht="9.75" customHeight="1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</row>
    <row r="267" spans="1:27" ht="9.75" customHeight="1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</row>
    <row r="268" spans="1:27" ht="9.75" customHeight="1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</row>
    <row r="269" spans="1:27" ht="9.75" customHeight="1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</row>
    <row r="270" spans="1:27" ht="9.75" customHeight="1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</row>
    <row r="271" spans="1:27" ht="9.75" customHeight="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</row>
    <row r="272" spans="1:27" ht="9.75" customHeight="1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</row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</sheetData>
  <mergeCells count="21">
    <mergeCell ref="B10:C10"/>
    <mergeCell ref="E10:G10"/>
    <mergeCell ref="H10:P10"/>
    <mergeCell ref="J4:K4"/>
    <mergeCell ref="J5:K5"/>
    <mergeCell ref="M5:N5"/>
    <mergeCell ref="O5:P5"/>
    <mergeCell ref="J6:K6"/>
    <mergeCell ref="M6:N6"/>
    <mergeCell ref="O6:P6"/>
    <mergeCell ref="M4:N4"/>
    <mergeCell ref="B8:P8"/>
    <mergeCell ref="B9:C9"/>
    <mergeCell ref="E9:G9"/>
    <mergeCell ref="H9:P9"/>
    <mergeCell ref="J1:K1"/>
    <mergeCell ref="L1:P1"/>
    <mergeCell ref="J2:K2"/>
    <mergeCell ref="L2:P2"/>
    <mergeCell ref="J3:K3"/>
    <mergeCell ref="M3:N3"/>
  </mergeCells>
  <conditionalFormatting sqref="D14:D22 D25:D34 D37:D43 D46:D53 D56:D62 D65:D71">
    <cfRule type="notContainsBlanks" dxfId="0" priority="1">
      <formula>LEN(TRIM(D14))&gt;0</formula>
    </cfRule>
  </conditionalFormatting>
  <dataValidations count="2">
    <dataValidation type="list" allowBlank="1" showErrorMessage="1" sqref="O6" xr:uid="{00000000-0002-0000-0100-000000000000}">
      <formula1>"No Comments,Minor Comments,Revise"</formula1>
    </dataValidation>
    <dataValidation type="list" allowBlank="1" showErrorMessage="1" sqref="M6" xr:uid="{00000000-0002-0000-0100-000001000000}">
      <formula1>"Self Check,Gross Error,Detailed Review"</formula1>
    </dataValidation>
  </dataValidations>
  <printOptions horizontalCentered="1"/>
  <pageMargins left="0.23622047244094491" right="0.23622047244094491" top="0.23622047244094491" bottom="0.47244094488188981" header="0" footer="0"/>
  <pageSetup paperSize="9" fitToHeight="0" orientation="portrait"/>
  <headerFooter>
    <oddFooter>&amp;L&amp;F\&amp;A&amp;C&amp;P/&amp;R&amp;D,&amp;T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BB925"/>
  <sheetViews>
    <sheetView workbookViewId="0">
      <selection activeCell="M1" sqref="M1:M2"/>
    </sheetView>
  </sheetViews>
  <sheetFormatPr defaultColWidth="12.625" defaultRowHeight="15" customHeight="1"/>
  <cols>
    <col min="1" max="1" width="10.625" customWidth="1"/>
    <col min="2" max="2" width="7.375" customWidth="1"/>
    <col min="3" max="6" width="4.25" customWidth="1"/>
    <col min="7" max="9" width="4.5" customWidth="1"/>
    <col min="10" max="12" width="4.75" customWidth="1"/>
    <col min="13" max="13" width="4.5" customWidth="1"/>
    <col min="14" max="14" width="5.375" customWidth="1"/>
    <col min="16" max="16" width="9" customWidth="1"/>
    <col min="17" max="17" width="7.375" customWidth="1"/>
    <col min="18" max="18" width="5.5" customWidth="1"/>
    <col min="19" max="19" width="4.25" customWidth="1"/>
    <col min="20" max="26" width="4.75" customWidth="1"/>
    <col min="27" max="27" width="3.625" customWidth="1"/>
    <col min="28" max="28" width="5.375" customWidth="1"/>
    <col min="30" max="30" width="8.375" customWidth="1"/>
    <col min="31" max="33" width="4.25" customWidth="1"/>
    <col min="34" max="34" width="4.75" customWidth="1"/>
    <col min="35" max="37" width="4.25" customWidth="1"/>
    <col min="38" max="41" width="4.5" customWidth="1"/>
    <col min="42" max="54" width="5.375" customWidth="1"/>
  </cols>
  <sheetData>
    <row r="1" spans="1:54" ht="14.25" customHeight="1">
      <c r="A1" s="46"/>
      <c r="B1" s="46" t="s">
        <v>51</v>
      </c>
      <c r="C1" s="47">
        <v>8</v>
      </c>
      <c r="D1" s="47">
        <v>16</v>
      </c>
      <c r="E1" s="47">
        <v>31.5</v>
      </c>
      <c r="F1" s="47">
        <v>63</v>
      </c>
      <c r="G1" s="48">
        <v>125</v>
      </c>
      <c r="H1" s="48">
        <v>250</v>
      </c>
      <c r="I1" s="48">
        <v>500</v>
      </c>
      <c r="J1" s="48">
        <v>1000</v>
      </c>
      <c r="K1" s="48">
        <v>2000</v>
      </c>
      <c r="L1" s="48">
        <v>4000</v>
      </c>
      <c r="M1" s="92">
        <v>8000</v>
      </c>
      <c r="N1" s="47">
        <v>16000</v>
      </c>
      <c r="O1" s="49"/>
      <c r="P1" s="50" t="s">
        <v>52</v>
      </c>
      <c r="Q1" s="50" t="s">
        <v>53</v>
      </c>
      <c r="R1" s="50" t="s">
        <v>54</v>
      </c>
      <c r="S1" s="19"/>
      <c r="T1" s="50">
        <v>125</v>
      </c>
      <c r="U1" s="50">
        <v>250</v>
      </c>
      <c r="V1" s="50">
        <v>500</v>
      </c>
      <c r="W1" s="50" t="s">
        <v>6</v>
      </c>
      <c r="X1" s="50" t="s">
        <v>7</v>
      </c>
      <c r="Y1" s="50" t="s">
        <v>8</v>
      </c>
      <c r="Z1" s="50" t="s">
        <v>9</v>
      </c>
      <c r="AA1" s="50" t="s">
        <v>55</v>
      </c>
      <c r="AB1" s="51"/>
      <c r="AC1" s="51"/>
      <c r="AD1" s="50" t="s">
        <v>56</v>
      </c>
      <c r="AE1" s="50" t="s">
        <v>57</v>
      </c>
      <c r="AF1" s="50" t="s">
        <v>58</v>
      </c>
      <c r="AG1" s="19"/>
      <c r="AH1" s="50" t="s">
        <v>7</v>
      </c>
      <c r="AI1" s="50" t="s">
        <v>55</v>
      </c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</row>
    <row r="2" spans="1:54" ht="14.25" customHeight="1">
      <c r="A2" s="52"/>
      <c r="B2" s="52"/>
      <c r="C2" s="46" t="s">
        <v>59</v>
      </c>
      <c r="D2" s="46" t="s">
        <v>59</v>
      </c>
      <c r="E2" s="46" t="s">
        <v>59</v>
      </c>
      <c r="F2" s="46" t="s">
        <v>59</v>
      </c>
      <c r="G2" s="53" t="s">
        <v>59</v>
      </c>
      <c r="H2" s="53" t="s">
        <v>59</v>
      </c>
      <c r="I2" s="53" t="s">
        <v>59</v>
      </c>
      <c r="J2" s="53" t="s">
        <v>59</v>
      </c>
      <c r="K2" s="53" t="s">
        <v>59</v>
      </c>
      <c r="L2" s="53" t="s">
        <v>59</v>
      </c>
      <c r="M2" s="93" t="s">
        <v>59</v>
      </c>
      <c r="N2" s="46" t="s">
        <v>59</v>
      </c>
      <c r="O2" s="49"/>
      <c r="AC2" s="49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</row>
    <row r="3" spans="1:54">
      <c r="A3" s="54" t="s">
        <v>60</v>
      </c>
      <c r="B3" s="107" t="s">
        <v>61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9"/>
      <c r="O3" s="55"/>
      <c r="AC3" s="55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</row>
    <row r="4" spans="1:54">
      <c r="A4" s="88" t="s">
        <v>13</v>
      </c>
      <c r="B4" s="90" t="s">
        <v>62</v>
      </c>
      <c r="C4" s="90">
        <v>60.4</v>
      </c>
      <c r="D4" s="90">
        <v>57.3</v>
      </c>
      <c r="E4" s="90">
        <v>74.8</v>
      </c>
      <c r="F4" s="90">
        <v>82.1</v>
      </c>
      <c r="G4" s="90">
        <v>83.3</v>
      </c>
      <c r="H4" s="90">
        <v>85.7</v>
      </c>
      <c r="I4" s="90">
        <v>83.3</v>
      </c>
      <c r="J4" s="90">
        <v>82.1</v>
      </c>
      <c r="K4" s="90">
        <v>80.5</v>
      </c>
      <c r="L4" s="90">
        <v>80.2</v>
      </c>
      <c r="M4" s="90">
        <v>75.400000000000006</v>
      </c>
      <c r="N4" s="90">
        <v>68.599999999999994</v>
      </c>
      <c r="O4" s="51"/>
      <c r="P4" s="56">
        <f>Q4-5</f>
        <v>74.349999999999994</v>
      </c>
      <c r="Q4" s="56">
        <f>AVERAGE(G4,M4)</f>
        <v>79.349999999999994</v>
      </c>
      <c r="R4" s="56">
        <f>Q4+5</f>
        <v>84.35</v>
      </c>
      <c r="T4" s="19" t="str">
        <f>IF(OR(G4&lt;$P4,G4&gt;$R4), "FAIL", "PASS")</f>
        <v>PASS</v>
      </c>
      <c r="U4" s="19" t="str">
        <f t="shared" ref="U4:Z4" si="0">IF(OR(H4&lt;$P4,H4&gt;$R4), "FAIL", "PASS")</f>
        <v>FAIL</v>
      </c>
      <c r="V4" s="19" t="str">
        <f t="shared" si="0"/>
        <v>PASS</v>
      </c>
      <c r="W4" s="19" t="str">
        <f t="shared" si="0"/>
        <v>PASS</v>
      </c>
      <c r="X4" s="19" t="str">
        <f t="shared" si="0"/>
        <v>PASS</v>
      </c>
      <c r="Y4" s="19" t="str">
        <f t="shared" si="0"/>
        <v>PASS</v>
      </c>
      <c r="Z4" s="19" t="str">
        <f t="shared" si="0"/>
        <v>PASS</v>
      </c>
      <c r="AA4" s="19">
        <f>COUNTIF(T4:Z4,"FAIL")</f>
        <v>1</v>
      </c>
      <c r="AC4" s="51"/>
      <c r="AD4" s="56" t="e">
        <f ca="1">minus(81.44,3)</f>
        <v>#NAME?</v>
      </c>
      <c r="AE4" s="56">
        <f>AVERAGE(K4:K51)</f>
        <v>81.270833333333329</v>
      </c>
      <c r="AF4" s="56" t="e">
        <f ca="1">add(81.44,3)</f>
        <v>#NAME?</v>
      </c>
      <c r="AH4" s="56" t="e">
        <f t="shared" ref="AH4:AH51" ca="1" si="1">IF(OR($K4&lt;$AD$4,$K4&gt;$AF$4), "FAIL", "PASS")</f>
        <v>#NAME?</v>
      </c>
      <c r="AI4" s="56">
        <f t="shared" ref="AI4:AI51" ca="1" si="2">COUNTIF(AH4,"FAIL")</f>
        <v>0</v>
      </c>
    </row>
    <row r="5" spans="1:54">
      <c r="A5" s="89" t="s">
        <v>15</v>
      </c>
      <c r="B5" s="91" t="s">
        <v>62</v>
      </c>
      <c r="C5" s="91">
        <v>62.5</v>
      </c>
      <c r="D5" s="91">
        <v>58.9</v>
      </c>
      <c r="E5" s="91">
        <v>72.400000000000006</v>
      </c>
      <c r="F5" s="91">
        <v>81.3</v>
      </c>
      <c r="G5" s="91">
        <v>82.6</v>
      </c>
      <c r="H5" s="91">
        <v>84.5</v>
      </c>
      <c r="I5" s="91">
        <v>82</v>
      </c>
      <c r="J5" s="91">
        <v>80.400000000000006</v>
      </c>
      <c r="K5" s="91">
        <v>78.900000000000006</v>
      </c>
      <c r="L5" s="91">
        <v>78.599999999999994</v>
      </c>
      <c r="M5" s="91">
        <v>73.599999999999994</v>
      </c>
      <c r="N5" s="91">
        <v>65.3</v>
      </c>
      <c r="O5" s="51"/>
      <c r="P5" s="56">
        <f t="shared" ref="P5:P51" si="3">Q5-5</f>
        <v>73.099999999999994</v>
      </c>
      <c r="Q5" s="56">
        <f t="shared" ref="Q5:Q51" si="4">AVERAGE(G5,M5)</f>
        <v>78.099999999999994</v>
      </c>
      <c r="R5" s="56">
        <f t="shared" ref="R5:R51" si="5">Q5+5</f>
        <v>83.1</v>
      </c>
      <c r="T5" s="19" t="str">
        <f t="shared" ref="T5:Z5" si="6">IF(OR(G5&lt;$P5,G5&gt;$R5), "FAIL", "PASS")</f>
        <v>PASS</v>
      </c>
      <c r="U5" s="19" t="str">
        <f t="shared" si="6"/>
        <v>FAIL</v>
      </c>
      <c r="V5" s="19" t="str">
        <f t="shared" si="6"/>
        <v>PASS</v>
      </c>
      <c r="W5" s="19" t="str">
        <f t="shared" si="6"/>
        <v>PASS</v>
      </c>
      <c r="X5" s="19" t="str">
        <f t="shared" si="6"/>
        <v>PASS</v>
      </c>
      <c r="Y5" s="19" t="str">
        <f t="shared" si="6"/>
        <v>PASS</v>
      </c>
      <c r="Z5" s="19" t="str">
        <f t="shared" si="6"/>
        <v>PASS</v>
      </c>
      <c r="AA5" s="19">
        <f t="shared" ref="AA5:AA51" si="7">COUNTIF(T5:Z5,"FAIL")</f>
        <v>1</v>
      </c>
      <c r="AC5" s="51"/>
      <c r="AH5" s="56" t="e">
        <f t="shared" ca="1" si="1"/>
        <v>#NAME?</v>
      </c>
      <c r="AI5" s="56">
        <f t="shared" ca="1" si="2"/>
        <v>0</v>
      </c>
    </row>
    <row r="6" spans="1:54">
      <c r="A6" s="89">
        <v>105</v>
      </c>
      <c r="B6" s="91" t="s">
        <v>62</v>
      </c>
      <c r="C6" s="91">
        <v>62</v>
      </c>
      <c r="D6" s="91">
        <v>59</v>
      </c>
      <c r="E6" s="91">
        <v>74.2</v>
      </c>
      <c r="F6" s="91">
        <v>80.099999999999994</v>
      </c>
      <c r="G6" s="91">
        <v>84.3</v>
      </c>
      <c r="H6" s="91">
        <v>86.3</v>
      </c>
      <c r="I6" s="91">
        <v>84</v>
      </c>
      <c r="J6" s="91">
        <v>84</v>
      </c>
      <c r="K6" s="91">
        <v>80.8</v>
      </c>
      <c r="L6" s="91">
        <v>81.2</v>
      </c>
      <c r="M6" s="91">
        <v>75.900000000000006</v>
      </c>
      <c r="N6" s="91">
        <v>71.3</v>
      </c>
      <c r="O6" s="51"/>
      <c r="P6" s="56">
        <f t="shared" si="3"/>
        <v>75.099999999999994</v>
      </c>
      <c r="Q6" s="56">
        <f t="shared" si="4"/>
        <v>80.099999999999994</v>
      </c>
      <c r="R6" s="56">
        <f t="shared" si="5"/>
        <v>85.1</v>
      </c>
      <c r="T6" s="19" t="str">
        <f t="shared" ref="T6:Z6" si="8">IF(OR(G6&lt;$P6,G6&gt;$R6), "FAIL", "PASS")</f>
        <v>PASS</v>
      </c>
      <c r="U6" s="19" t="str">
        <f t="shared" si="8"/>
        <v>FAIL</v>
      </c>
      <c r="V6" s="19" t="str">
        <f t="shared" si="8"/>
        <v>PASS</v>
      </c>
      <c r="W6" s="19" t="str">
        <f t="shared" si="8"/>
        <v>PASS</v>
      </c>
      <c r="X6" s="19" t="str">
        <f t="shared" si="8"/>
        <v>PASS</v>
      </c>
      <c r="Y6" s="19" t="str">
        <f t="shared" si="8"/>
        <v>PASS</v>
      </c>
      <c r="Z6" s="19" t="str">
        <f t="shared" si="8"/>
        <v>PASS</v>
      </c>
      <c r="AA6" s="19">
        <f t="shared" si="7"/>
        <v>1</v>
      </c>
      <c r="AC6" s="51"/>
      <c r="AH6" s="56" t="e">
        <f t="shared" ca="1" si="1"/>
        <v>#NAME?</v>
      </c>
      <c r="AI6" s="56">
        <f t="shared" ca="1" si="2"/>
        <v>0</v>
      </c>
    </row>
    <row r="7" spans="1:54">
      <c r="A7" s="89">
        <v>109</v>
      </c>
      <c r="B7" s="91" t="s">
        <v>62</v>
      </c>
      <c r="C7" s="91">
        <v>64.400000000000006</v>
      </c>
      <c r="D7" s="91">
        <v>61.1</v>
      </c>
      <c r="E7" s="91">
        <v>75.8</v>
      </c>
      <c r="F7" s="91">
        <v>81.7</v>
      </c>
      <c r="G7" s="91">
        <v>84.4</v>
      </c>
      <c r="H7" s="91">
        <v>87</v>
      </c>
      <c r="I7" s="91">
        <v>86</v>
      </c>
      <c r="J7" s="91">
        <v>83.2</v>
      </c>
      <c r="K7" s="91">
        <v>82.2</v>
      </c>
      <c r="L7" s="91">
        <v>81.8</v>
      </c>
      <c r="M7" s="91">
        <v>77.400000000000006</v>
      </c>
      <c r="N7" s="91">
        <v>70.5</v>
      </c>
      <c r="O7" s="51"/>
      <c r="P7" s="56">
        <f t="shared" si="3"/>
        <v>75.900000000000006</v>
      </c>
      <c r="Q7" s="56">
        <f t="shared" si="4"/>
        <v>80.900000000000006</v>
      </c>
      <c r="R7" s="56">
        <f t="shared" si="5"/>
        <v>85.9</v>
      </c>
      <c r="T7" s="19" t="str">
        <f t="shared" ref="T7:Z7" si="9">IF(OR(G7&lt;$P7,G7&gt;$R7), "FAIL", "PASS")</f>
        <v>PASS</v>
      </c>
      <c r="U7" s="19" t="str">
        <f t="shared" si="9"/>
        <v>FAIL</v>
      </c>
      <c r="V7" s="19" t="str">
        <f t="shared" si="9"/>
        <v>FAIL</v>
      </c>
      <c r="W7" s="19" t="str">
        <f t="shared" si="9"/>
        <v>PASS</v>
      </c>
      <c r="X7" s="19" t="str">
        <f t="shared" si="9"/>
        <v>PASS</v>
      </c>
      <c r="Y7" s="19" t="str">
        <f t="shared" si="9"/>
        <v>PASS</v>
      </c>
      <c r="Z7" s="19" t="str">
        <f t="shared" si="9"/>
        <v>PASS</v>
      </c>
      <c r="AA7" s="19">
        <f t="shared" si="7"/>
        <v>2</v>
      </c>
      <c r="AC7" s="51"/>
      <c r="AH7" s="56" t="e">
        <f t="shared" ca="1" si="1"/>
        <v>#NAME?</v>
      </c>
      <c r="AI7" s="56">
        <f t="shared" ca="1" si="2"/>
        <v>0</v>
      </c>
    </row>
    <row r="8" spans="1:54">
      <c r="A8" s="89">
        <v>112</v>
      </c>
      <c r="B8" s="91" t="s">
        <v>62</v>
      </c>
      <c r="C8" s="91">
        <v>69.900000000000006</v>
      </c>
      <c r="D8" s="91">
        <v>66.7</v>
      </c>
      <c r="E8" s="91">
        <v>75.7</v>
      </c>
      <c r="F8" s="91">
        <v>82.9</v>
      </c>
      <c r="G8" s="91">
        <v>84.8</v>
      </c>
      <c r="H8" s="91">
        <v>87.7</v>
      </c>
      <c r="I8" s="91">
        <v>86.8</v>
      </c>
      <c r="J8" s="91">
        <v>82.3</v>
      </c>
      <c r="K8" s="91">
        <v>82.4</v>
      </c>
      <c r="L8" s="91">
        <v>80.8</v>
      </c>
      <c r="M8" s="91">
        <v>76.099999999999994</v>
      </c>
      <c r="N8" s="91">
        <v>69.7</v>
      </c>
      <c r="O8" s="51"/>
      <c r="P8" s="56">
        <f t="shared" si="3"/>
        <v>75.449999999999989</v>
      </c>
      <c r="Q8" s="56">
        <f t="shared" si="4"/>
        <v>80.449999999999989</v>
      </c>
      <c r="R8" s="56">
        <f t="shared" si="5"/>
        <v>85.449999999999989</v>
      </c>
      <c r="T8" s="19" t="str">
        <f t="shared" ref="T8:Z8" si="10">IF(OR(G8&lt;$P8,G8&gt;$R8), "FAIL", "PASS")</f>
        <v>PASS</v>
      </c>
      <c r="U8" s="19" t="str">
        <f t="shared" si="10"/>
        <v>FAIL</v>
      </c>
      <c r="V8" s="19" t="str">
        <f t="shared" si="10"/>
        <v>FAIL</v>
      </c>
      <c r="W8" s="19" t="str">
        <f t="shared" si="10"/>
        <v>PASS</v>
      </c>
      <c r="X8" s="19" t="str">
        <f t="shared" si="10"/>
        <v>PASS</v>
      </c>
      <c r="Y8" s="19" t="str">
        <f t="shared" si="10"/>
        <v>PASS</v>
      </c>
      <c r="Z8" s="19" t="str">
        <f t="shared" si="10"/>
        <v>PASS</v>
      </c>
      <c r="AA8" s="19">
        <f t="shared" si="7"/>
        <v>2</v>
      </c>
      <c r="AC8" s="51"/>
      <c r="AH8" s="56" t="e">
        <f t="shared" ca="1" si="1"/>
        <v>#NAME?</v>
      </c>
      <c r="AI8" s="56">
        <f t="shared" ca="1" si="2"/>
        <v>0</v>
      </c>
    </row>
    <row r="9" spans="1:54">
      <c r="A9" s="89">
        <v>114</v>
      </c>
      <c r="B9" s="91" t="s">
        <v>62</v>
      </c>
      <c r="C9" s="91">
        <v>73.2</v>
      </c>
      <c r="D9" s="91">
        <v>71</v>
      </c>
      <c r="E9" s="91">
        <v>74.2</v>
      </c>
      <c r="F9" s="91">
        <v>83</v>
      </c>
      <c r="G9" s="91">
        <v>86.5</v>
      </c>
      <c r="H9" s="91">
        <v>88.6</v>
      </c>
      <c r="I9" s="91">
        <v>86.1</v>
      </c>
      <c r="J9" s="91">
        <v>82.3</v>
      </c>
      <c r="K9" s="91">
        <v>80.7</v>
      </c>
      <c r="L9" s="91">
        <v>79.7</v>
      </c>
      <c r="M9" s="91">
        <v>74</v>
      </c>
      <c r="N9" s="91">
        <v>66.7</v>
      </c>
      <c r="O9" s="51"/>
      <c r="P9" s="56">
        <f t="shared" si="3"/>
        <v>75.25</v>
      </c>
      <c r="Q9" s="56">
        <f t="shared" si="4"/>
        <v>80.25</v>
      </c>
      <c r="R9" s="56">
        <f t="shared" si="5"/>
        <v>85.25</v>
      </c>
      <c r="T9" s="19" t="str">
        <f t="shared" ref="T9:Z9" si="11">IF(OR(G9&lt;$P9,G9&gt;$R9), "FAIL", "PASS")</f>
        <v>FAIL</v>
      </c>
      <c r="U9" s="19" t="str">
        <f t="shared" si="11"/>
        <v>FAIL</v>
      </c>
      <c r="V9" s="19" t="str">
        <f t="shared" si="11"/>
        <v>FAIL</v>
      </c>
      <c r="W9" s="19" t="str">
        <f t="shared" si="11"/>
        <v>PASS</v>
      </c>
      <c r="X9" s="19" t="str">
        <f t="shared" si="11"/>
        <v>PASS</v>
      </c>
      <c r="Y9" s="19" t="str">
        <f t="shared" si="11"/>
        <v>PASS</v>
      </c>
      <c r="Z9" s="19" t="str">
        <f t="shared" si="11"/>
        <v>FAIL</v>
      </c>
      <c r="AA9" s="19">
        <f t="shared" si="7"/>
        <v>4</v>
      </c>
      <c r="AC9" s="51"/>
      <c r="AH9" s="56" t="e">
        <f t="shared" ca="1" si="1"/>
        <v>#NAME?</v>
      </c>
      <c r="AI9" s="56">
        <f t="shared" ca="1" si="2"/>
        <v>0</v>
      </c>
    </row>
    <row r="10" spans="1:54">
      <c r="A10" s="89">
        <v>116</v>
      </c>
      <c r="B10" s="91" t="s">
        <v>62</v>
      </c>
      <c r="C10" s="91">
        <v>62</v>
      </c>
      <c r="D10" s="91">
        <v>60</v>
      </c>
      <c r="E10" s="91">
        <v>75.3</v>
      </c>
      <c r="F10" s="91">
        <v>83.8</v>
      </c>
      <c r="G10" s="91">
        <v>85.1</v>
      </c>
      <c r="H10" s="91">
        <v>89.5</v>
      </c>
      <c r="I10" s="91">
        <v>87.1</v>
      </c>
      <c r="J10" s="91">
        <v>82.7</v>
      </c>
      <c r="K10" s="91">
        <v>82</v>
      </c>
      <c r="L10" s="91">
        <v>81</v>
      </c>
      <c r="M10" s="91">
        <v>76.599999999999994</v>
      </c>
      <c r="N10" s="91">
        <v>69.5</v>
      </c>
      <c r="O10" s="51"/>
      <c r="P10" s="56">
        <f t="shared" si="3"/>
        <v>75.849999999999994</v>
      </c>
      <c r="Q10" s="56">
        <f t="shared" si="4"/>
        <v>80.849999999999994</v>
      </c>
      <c r="R10" s="56">
        <f t="shared" si="5"/>
        <v>85.85</v>
      </c>
      <c r="T10" s="19" t="str">
        <f t="shared" ref="T10:Z10" si="12">IF(OR(G10&lt;$P10,G10&gt;$R10), "FAIL", "PASS")</f>
        <v>PASS</v>
      </c>
      <c r="U10" s="19" t="str">
        <f t="shared" si="12"/>
        <v>FAIL</v>
      </c>
      <c r="V10" s="19" t="str">
        <f t="shared" si="12"/>
        <v>FAIL</v>
      </c>
      <c r="W10" s="19" t="str">
        <f t="shared" si="12"/>
        <v>PASS</v>
      </c>
      <c r="X10" s="19" t="str">
        <f t="shared" si="12"/>
        <v>PASS</v>
      </c>
      <c r="Y10" s="19" t="str">
        <f t="shared" si="12"/>
        <v>PASS</v>
      </c>
      <c r="Z10" s="19" t="str">
        <f t="shared" si="12"/>
        <v>PASS</v>
      </c>
      <c r="AA10" s="19">
        <f t="shared" si="7"/>
        <v>2</v>
      </c>
      <c r="AC10" s="51"/>
      <c r="AH10" s="56" t="e">
        <f t="shared" ca="1" si="1"/>
        <v>#NAME?</v>
      </c>
      <c r="AI10" s="56">
        <f t="shared" ca="1" si="2"/>
        <v>0</v>
      </c>
    </row>
    <row r="11" spans="1:54">
      <c r="A11" s="89">
        <v>119</v>
      </c>
      <c r="B11" s="91" t="s">
        <v>62</v>
      </c>
      <c r="C11" s="91">
        <v>64.2</v>
      </c>
      <c r="D11" s="91">
        <v>61.9</v>
      </c>
      <c r="E11" s="91">
        <v>76.3</v>
      </c>
      <c r="F11" s="91">
        <v>82.6</v>
      </c>
      <c r="G11" s="91">
        <v>85</v>
      </c>
      <c r="H11" s="91">
        <v>88.1</v>
      </c>
      <c r="I11" s="91">
        <v>85.3</v>
      </c>
      <c r="J11" s="91">
        <v>82.3</v>
      </c>
      <c r="K11" s="91">
        <v>81.8</v>
      </c>
      <c r="L11" s="91">
        <v>81.5</v>
      </c>
      <c r="M11" s="91">
        <v>76.099999999999994</v>
      </c>
      <c r="N11" s="91">
        <v>71.400000000000006</v>
      </c>
      <c r="O11" s="51"/>
      <c r="P11" s="56">
        <f t="shared" si="3"/>
        <v>75.55</v>
      </c>
      <c r="Q11" s="56">
        <f t="shared" si="4"/>
        <v>80.55</v>
      </c>
      <c r="R11" s="56">
        <f t="shared" si="5"/>
        <v>85.55</v>
      </c>
      <c r="T11" s="19" t="str">
        <f t="shared" ref="T11:Z11" si="13">IF(OR(G11&lt;$P11,G11&gt;$R11), "FAIL", "PASS")</f>
        <v>PASS</v>
      </c>
      <c r="U11" s="19" t="str">
        <f t="shared" si="13"/>
        <v>FAIL</v>
      </c>
      <c r="V11" s="19" t="str">
        <f t="shared" si="13"/>
        <v>PASS</v>
      </c>
      <c r="W11" s="19" t="str">
        <f t="shared" si="13"/>
        <v>PASS</v>
      </c>
      <c r="X11" s="19" t="str">
        <f t="shared" si="13"/>
        <v>PASS</v>
      </c>
      <c r="Y11" s="19" t="str">
        <f t="shared" si="13"/>
        <v>PASS</v>
      </c>
      <c r="Z11" s="19" t="str">
        <f t="shared" si="13"/>
        <v>PASS</v>
      </c>
      <c r="AA11" s="19">
        <f t="shared" si="7"/>
        <v>1</v>
      </c>
      <c r="AC11" s="51"/>
      <c r="AH11" s="56" t="e">
        <f t="shared" ca="1" si="1"/>
        <v>#NAME?</v>
      </c>
      <c r="AI11" s="56">
        <f t="shared" ca="1" si="2"/>
        <v>0</v>
      </c>
    </row>
    <row r="12" spans="1:54">
      <c r="A12" s="89">
        <v>123</v>
      </c>
      <c r="B12" s="91" t="s">
        <v>62</v>
      </c>
      <c r="C12" s="91">
        <v>66.900000000000006</v>
      </c>
      <c r="D12" s="91">
        <v>63.7</v>
      </c>
      <c r="E12" s="91">
        <v>75.2</v>
      </c>
      <c r="F12" s="91">
        <v>82</v>
      </c>
      <c r="G12" s="91">
        <v>85.3</v>
      </c>
      <c r="H12" s="91">
        <v>87.2</v>
      </c>
      <c r="I12" s="91">
        <v>86.4</v>
      </c>
      <c r="J12" s="91">
        <v>83.8</v>
      </c>
      <c r="K12" s="91">
        <v>82.7</v>
      </c>
      <c r="L12" s="91">
        <v>82.5</v>
      </c>
      <c r="M12" s="91">
        <v>77.8</v>
      </c>
      <c r="N12" s="91">
        <v>71.7</v>
      </c>
      <c r="O12" s="51"/>
      <c r="P12" s="56">
        <f t="shared" si="3"/>
        <v>76.55</v>
      </c>
      <c r="Q12" s="56">
        <f t="shared" si="4"/>
        <v>81.55</v>
      </c>
      <c r="R12" s="56">
        <f t="shared" si="5"/>
        <v>86.55</v>
      </c>
      <c r="T12" s="19" t="str">
        <f t="shared" ref="T12:Z12" si="14">IF(OR(G12&lt;$P12,G12&gt;$R12), "FAIL", "PASS")</f>
        <v>PASS</v>
      </c>
      <c r="U12" s="19" t="str">
        <f t="shared" si="14"/>
        <v>FAIL</v>
      </c>
      <c r="V12" s="19" t="str">
        <f t="shared" si="14"/>
        <v>PASS</v>
      </c>
      <c r="W12" s="19" t="str">
        <f t="shared" si="14"/>
        <v>PASS</v>
      </c>
      <c r="X12" s="19" t="str">
        <f t="shared" si="14"/>
        <v>PASS</v>
      </c>
      <c r="Y12" s="19" t="str">
        <f t="shared" si="14"/>
        <v>PASS</v>
      </c>
      <c r="Z12" s="19" t="str">
        <f t="shared" si="14"/>
        <v>PASS</v>
      </c>
      <c r="AA12" s="19">
        <f t="shared" si="7"/>
        <v>1</v>
      </c>
      <c r="AC12" s="51"/>
      <c r="AH12" s="56" t="e">
        <f t="shared" ca="1" si="1"/>
        <v>#NAME?</v>
      </c>
      <c r="AI12" s="56">
        <f t="shared" ca="1" si="2"/>
        <v>0</v>
      </c>
    </row>
    <row r="13" spans="1:54">
      <c r="A13" s="89">
        <v>128</v>
      </c>
      <c r="B13" s="91" t="s">
        <v>62</v>
      </c>
      <c r="C13" s="91">
        <v>62.6</v>
      </c>
      <c r="D13" s="91">
        <v>60.8</v>
      </c>
      <c r="E13" s="91">
        <v>75.400000000000006</v>
      </c>
      <c r="F13" s="91">
        <v>83.8</v>
      </c>
      <c r="G13" s="91">
        <v>83.5</v>
      </c>
      <c r="H13" s="91">
        <v>87.8</v>
      </c>
      <c r="I13" s="91">
        <v>85.9</v>
      </c>
      <c r="J13" s="91">
        <v>83.5</v>
      </c>
      <c r="K13" s="91">
        <v>82.1</v>
      </c>
      <c r="L13" s="91">
        <v>81.400000000000006</v>
      </c>
      <c r="M13" s="91">
        <v>75.599999999999994</v>
      </c>
      <c r="N13" s="91">
        <v>71.2</v>
      </c>
      <c r="O13" s="51"/>
      <c r="P13" s="56">
        <f t="shared" si="3"/>
        <v>74.55</v>
      </c>
      <c r="Q13" s="56">
        <f t="shared" si="4"/>
        <v>79.55</v>
      </c>
      <c r="R13" s="56">
        <f t="shared" si="5"/>
        <v>84.55</v>
      </c>
      <c r="T13" s="19" t="str">
        <f t="shared" ref="T13:Z13" si="15">IF(OR(G13&lt;$P13,G13&gt;$R13), "FAIL", "PASS")</f>
        <v>PASS</v>
      </c>
      <c r="U13" s="19" t="str">
        <f t="shared" si="15"/>
        <v>FAIL</v>
      </c>
      <c r="V13" s="19" t="str">
        <f t="shared" si="15"/>
        <v>FAIL</v>
      </c>
      <c r="W13" s="19" t="str">
        <f t="shared" si="15"/>
        <v>PASS</v>
      </c>
      <c r="X13" s="19" t="str">
        <f t="shared" si="15"/>
        <v>PASS</v>
      </c>
      <c r="Y13" s="19" t="str">
        <f t="shared" si="15"/>
        <v>PASS</v>
      </c>
      <c r="Z13" s="19" t="str">
        <f t="shared" si="15"/>
        <v>PASS</v>
      </c>
      <c r="AA13" s="19">
        <f t="shared" si="7"/>
        <v>2</v>
      </c>
      <c r="AC13" s="51"/>
      <c r="AH13" s="56" t="e">
        <f t="shared" ca="1" si="1"/>
        <v>#NAME?</v>
      </c>
      <c r="AI13" s="56">
        <f t="shared" ca="1" si="2"/>
        <v>0</v>
      </c>
    </row>
    <row r="14" spans="1:54">
      <c r="A14" s="89">
        <v>132</v>
      </c>
      <c r="B14" s="91" t="s">
        <v>62</v>
      </c>
      <c r="C14" s="91">
        <v>66.3</v>
      </c>
      <c r="D14" s="91">
        <v>63.7</v>
      </c>
      <c r="E14" s="91">
        <v>74.2</v>
      </c>
      <c r="F14" s="91">
        <v>81.5</v>
      </c>
      <c r="G14" s="91">
        <v>84.9</v>
      </c>
      <c r="H14" s="91">
        <v>88.4</v>
      </c>
      <c r="I14" s="91">
        <v>85.2</v>
      </c>
      <c r="J14" s="91">
        <v>82.9</v>
      </c>
      <c r="K14" s="91">
        <v>82.6</v>
      </c>
      <c r="L14" s="91">
        <v>81.2</v>
      </c>
      <c r="M14" s="91">
        <v>75.7</v>
      </c>
      <c r="N14" s="91">
        <v>71.5</v>
      </c>
      <c r="O14" s="51"/>
      <c r="P14" s="56">
        <f t="shared" si="3"/>
        <v>75.300000000000011</v>
      </c>
      <c r="Q14" s="56">
        <f t="shared" si="4"/>
        <v>80.300000000000011</v>
      </c>
      <c r="R14" s="56">
        <f t="shared" si="5"/>
        <v>85.300000000000011</v>
      </c>
      <c r="T14" s="19" t="str">
        <f t="shared" ref="T14:Z14" si="16">IF(OR(G14&lt;$P14,G14&gt;$R14), "FAIL", "PASS")</f>
        <v>PASS</v>
      </c>
      <c r="U14" s="19" t="str">
        <f t="shared" si="16"/>
        <v>FAIL</v>
      </c>
      <c r="V14" s="19" t="str">
        <f t="shared" si="16"/>
        <v>PASS</v>
      </c>
      <c r="W14" s="19" t="str">
        <f t="shared" si="16"/>
        <v>PASS</v>
      </c>
      <c r="X14" s="19" t="str">
        <f t="shared" si="16"/>
        <v>PASS</v>
      </c>
      <c r="Y14" s="19" t="str">
        <f t="shared" si="16"/>
        <v>PASS</v>
      </c>
      <c r="Z14" s="19" t="str">
        <f t="shared" si="16"/>
        <v>PASS</v>
      </c>
      <c r="AA14" s="19">
        <f t="shared" si="7"/>
        <v>1</v>
      </c>
      <c r="AC14" s="51"/>
      <c r="AH14" s="56" t="e">
        <f t="shared" ca="1" si="1"/>
        <v>#NAME?</v>
      </c>
      <c r="AI14" s="56">
        <f t="shared" ca="1" si="2"/>
        <v>0</v>
      </c>
    </row>
    <row r="15" spans="1:54">
      <c r="A15" s="89">
        <v>134</v>
      </c>
      <c r="B15" s="91" t="s">
        <v>62</v>
      </c>
      <c r="C15" s="91">
        <v>74.400000000000006</v>
      </c>
      <c r="D15" s="91">
        <v>70.400000000000006</v>
      </c>
      <c r="E15" s="91">
        <v>76</v>
      </c>
      <c r="F15" s="91">
        <v>81.7</v>
      </c>
      <c r="G15" s="91">
        <v>87.1</v>
      </c>
      <c r="H15" s="91">
        <v>88.8</v>
      </c>
      <c r="I15" s="91">
        <v>87.5</v>
      </c>
      <c r="J15" s="91">
        <v>83.9</v>
      </c>
      <c r="K15" s="91">
        <v>81.7</v>
      </c>
      <c r="L15" s="91">
        <v>82.2</v>
      </c>
      <c r="M15" s="91">
        <v>76.8</v>
      </c>
      <c r="N15" s="91">
        <v>71</v>
      </c>
      <c r="O15" s="51"/>
      <c r="P15" s="56">
        <f t="shared" si="3"/>
        <v>76.949999999999989</v>
      </c>
      <c r="Q15" s="56">
        <f t="shared" si="4"/>
        <v>81.949999999999989</v>
      </c>
      <c r="R15" s="56">
        <f t="shared" si="5"/>
        <v>86.949999999999989</v>
      </c>
      <c r="T15" s="19" t="str">
        <f t="shared" ref="T15:Z15" si="17">IF(OR(G15&lt;$P15,G15&gt;$R15), "FAIL", "PASS")</f>
        <v>FAIL</v>
      </c>
      <c r="U15" s="19" t="str">
        <f t="shared" si="17"/>
        <v>FAIL</v>
      </c>
      <c r="V15" s="19" t="str">
        <f t="shared" si="17"/>
        <v>FAIL</v>
      </c>
      <c r="W15" s="19" t="str">
        <f t="shared" si="17"/>
        <v>PASS</v>
      </c>
      <c r="X15" s="19" t="str">
        <f t="shared" si="17"/>
        <v>PASS</v>
      </c>
      <c r="Y15" s="19" t="str">
        <f t="shared" si="17"/>
        <v>PASS</v>
      </c>
      <c r="Z15" s="19" t="str">
        <f t="shared" si="17"/>
        <v>FAIL</v>
      </c>
      <c r="AA15" s="19">
        <f t="shared" si="7"/>
        <v>4</v>
      </c>
      <c r="AC15" s="51"/>
      <c r="AH15" s="56" t="e">
        <f t="shared" ca="1" si="1"/>
        <v>#NAME?</v>
      </c>
      <c r="AI15" s="56">
        <f t="shared" ca="1" si="2"/>
        <v>0</v>
      </c>
    </row>
    <row r="16" spans="1:54">
      <c r="A16" s="89">
        <v>137</v>
      </c>
      <c r="B16" s="91" t="s">
        <v>62</v>
      </c>
      <c r="C16" s="91">
        <v>67.900000000000006</v>
      </c>
      <c r="D16" s="91">
        <v>66</v>
      </c>
      <c r="E16" s="91">
        <v>74.2</v>
      </c>
      <c r="F16" s="91">
        <v>83.5</v>
      </c>
      <c r="G16" s="91">
        <v>86.3</v>
      </c>
      <c r="H16" s="91">
        <v>89.4</v>
      </c>
      <c r="I16" s="91">
        <v>87.7</v>
      </c>
      <c r="J16" s="91">
        <v>83.6</v>
      </c>
      <c r="K16" s="91">
        <v>83.1</v>
      </c>
      <c r="L16" s="91">
        <v>81.8</v>
      </c>
      <c r="M16" s="91">
        <v>76.900000000000006</v>
      </c>
      <c r="N16" s="91">
        <v>70.900000000000006</v>
      </c>
      <c r="O16" s="51"/>
      <c r="P16" s="56">
        <f t="shared" si="3"/>
        <v>76.599999999999994</v>
      </c>
      <c r="Q16" s="56">
        <f t="shared" si="4"/>
        <v>81.599999999999994</v>
      </c>
      <c r="R16" s="56">
        <f t="shared" si="5"/>
        <v>86.6</v>
      </c>
      <c r="T16" s="19" t="str">
        <f t="shared" ref="T16:Z16" si="18">IF(OR(G16&lt;$P16,G16&gt;$R16), "FAIL", "PASS")</f>
        <v>PASS</v>
      </c>
      <c r="U16" s="19" t="str">
        <f t="shared" si="18"/>
        <v>FAIL</v>
      </c>
      <c r="V16" s="19" t="str">
        <f t="shared" si="18"/>
        <v>FAIL</v>
      </c>
      <c r="W16" s="19" t="str">
        <f t="shared" si="18"/>
        <v>PASS</v>
      </c>
      <c r="X16" s="19" t="str">
        <f t="shared" si="18"/>
        <v>PASS</v>
      </c>
      <c r="Y16" s="19" t="str">
        <f t="shared" si="18"/>
        <v>PASS</v>
      </c>
      <c r="Z16" s="19" t="str">
        <f t="shared" si="18"/>
        <v>PASS</v>
      </c>
      <c r="AA16" s="19">
        <f t="shared" si="7"/>
        <v>2</v>
      </c>
      <c r="AC16" s="51"/>
      <c r="AH16" s="56" t="e">
        <f t="shared" ca="1" si="1"/>
        <v>#NAME?</v>
      </c>
      <c r="AI16" s="56">
        <f t="shared" ca="1" si="2"/>
        <v>0</v>
      </c>
    </row>
    <row r="17" spans="1:35">
      <c r="A17" s="89">
        <v>139</v>
      </c>
      <c r="B17" s="91" t="s">
        <v>62</v>
      </c>
      <c r="C17" s="91">
        <v>61.4</v>
      </c>
      <c r="D17" s="91">
        <v>59.4</v>
      </c>
      <c r="E17" s="91">
        <v>72</v>
      </c>
      <c r="F17" s="91">
        <v>82</v>
      </c>
      <c r="G17" s="91">
        <v>84.9</v>
      </c>
      <c r="H17" s="91">
        <v>88.7</v>
      </c>
      <c r="I17" s="91">
        <v>88</v>
      </c>
      <c r="J17" s="91">
        <v>84.6</v>
      </c>
      <c r="K17" s="91">
        <v>81.900000000000006</v>
      </c>
      <c r="L17" s="91">
        <v>81.099999999999994</v>
      </c>
      <c r="M17" s="91">
        <v>77.900000000000006</v>
      </c>
      <c r="N17" s="91">
        <v>71.2</v>
      </c>
      <c r="O17" s="51"/>
      <c r="P17" s="56">
        <f t="shared" si="3"/>
        <v>76.400000000000006</v>
      </c>
      <c r="Q17" s="56">
        <f t="shared" si="4"/>
        <v>81.400000000000006</v>
      </c>
      <c r="R17" s="56">
        <f t="shared" si="5"/>
        <v>86.4</v>
      </c>
      <c r="T17" s="19" t="str">
        <f t="shared" ref="T17:Z17" si="19">IF(OR(G17&lt;$P17,G17&gt;$R17), "FAIL", "PASS")</f>
        <v>PASS</v>
      </c>
      <c r="U17" s="19" t="str">
        <f t="shared" si="19"/>
        <v>FAIL</v>
      </c>
      <c r="V17" s="19" t="str">
        <f t="shared" si="19"/>
        <v>FAIL</v>
      </c>
      <c r="W17" s="19" t="str">
        <f t="shared" si="19"/>
        <v>PASS</v>
      </c>
      <c r="X17" s="19" t="str">
        <f t="shared" si="19"/>
        <v>PASS</v>
      </c>
      <c r="Y17" s="19" t="str">
        <f t="shared" si="19"/>
        <v>PASS</v>
      </c>
      <c r="Z17" s="19" t="str">
        <f t="shared" si="19"/>
        <v>PASS</v>
      </c>
      <c r="AA17" s="19">
        <f t="shared" si="7"/>
        <v>2</v>
      </c>
      <c r="AC17" s="51"/>
      <c r="AH17" s="56" t="e">
        <f t="shared" ca="1" si="1"/>
        <v>#NAME?</v>
      </c>
      <c r="AI17" s="56">
        <f t="shared" ca="1" si="2"/>
        <v>0</v>
      </c>
    </row>
    <row r="18" spans="1:35">
      <c r="A18" s="89">
        <v>141</v>
      </c>
      <c r="B18" s="91" t="s">
        <v>62</v>
      </c>
      <c r="C18" s="91">
        <v>59.1</v>
      </c>
      <c r="D18" s="91">
        <v>58</v>
      </c>
      <c r="E18" s="91">
        <v>76.599999999999994</v>
      </c>
      <c r="F18" s="91">
        <v>82.3</v>
      </c>
      <c r="G18" s="91">
        <v>86.5</v>
      </c>
      <c r="H18" s="91">
        <v>89.6</v>
      </c>
      <c r="I18" s="91">
        <v>86.3</v>
      </c>
      <c r="J18" s="91">
        <v>83.3</v>
      </c>
      <c r="K18" s="91">
        <v>82.8</v>
      </c>
      <c r="L18" s="91">
        <v>82.4</v>
      </c>
      <c r="M18" s="91">
        <v>77.5</v>
      </c>
      <c r="N18" s="91">
        <v>72.400000000000006</v>
      </c>
      <c r="O18" s="51"/>
      <c r="P18" s="56">
        <f t="shared" si="3"/>
        <v>77</v>
      </c>
      <c r="Q18" s="56">
        <f t="shared" si="4"/>
        <v>82</v>
      </c>
      <c r="R18" s="56">
        <f t="shared" si="5"/>
        <v>87</v>
      </c>
      <c r="T18" s="19" t="str">
        <f t="shared" ref="T18:Z18" si="20">IF(OR(G18&lt;$P18,G18&gt;$R18), "FAIL", "PASS")</f>
        <v>PASS</v>
      </c>
      <c r="U18" s="19" t="str">
        <f t="shared" si="20"/>
        <v>FAIL</v>
      </c>
      <c r="V18" s="19" t="str">
        <f t="shared" si="20"/>
        <v>PASS</v>
      </c>
      <c r="W18" s="19" t="str">
        <f t="shared" si="20"/>
        <v>PASS</v>
      </c>
      <c r="X18" s="19" t="str">
        <f t="shared" si="20"/>
        <v>PASS</v>
      </c>
      <c r="Y18" s="19" t="str">
        <f t="shared" si="20"/>
        <v>PASS</v>
      </c>
      <c r="Z18" s="19" t="str">
        <f t="shared" si="20"/>
        <v>PASS</v>
      </c>
      <c r="AA18" s="19">
        <f t="shared" si="7"/>
        <v>1</v>
      </c>
      <c r="AC18" s="51"/>
      <c r="AH18" s="56" t="e">
        <f t="shared" ca="1" si="1"/>
        <v>#NAME?</v>
      </c>
      <c r="AI18" s="56">
        <f t="shared" ca="1" si="2"/>
        <v>0</v>
      </c>
    </row>
    <row r="19" spans="1:35">
      <c r="A19" s="89">
        <v>144</v>
      </c>
      <c r="B19" s="91" t="s">
        <v>62</v>
      </c>
      <c r="C19" s="91">
        <v>66.5</v>
      </c>
      <c r="D19" s="91">
        <v>62.7</v>
      </c>
      <c r="E19" s="91">
        <v>75.099999999999994</v>
      </c>
      <c r="F19" s="91">
        <v>83.5</v>
      </c>
      <c r="G19" s="91">
        <v>83.9</v>
      </c>
      <c r="H19" s="91">
        <v>87.1</v>
      </c>
      <c r="I19" s="91">
        <v>85.3</v>
      </c>
      <c r="J19" s="91">
        <v>82.3</v>
      </c>
      <c r="K19" s="91">
        <v>82.7</v>
      </c>
      <c r="L19" s="91">
        <v>81.599999999999994</v>
      </c>
      <c r="M19" s="91">
        <v>76.2</v>
      </c>
      <c r="N19" s="91">
        <v>72.599999999999994</v>
      </c>
      <c r="O19" s="51"/>
      <c r="P19" s="56">
        <f t="shared" si="3"/>
        <v>75.050000000000011</v>
      </c>
      <c r="Q19" s="56">
        <f t="shared" si="4"/>
        <v>80.050000000000011</v>
      </c>
      <c r="R19" s="56">
        <f t="shared" si="5"/>
        <v>85.050000000000011</v>
      </c>
      <c r="T19" s="19" t="str">
        <f t="shared" ref="T19:Z19" si="21">IF(OR(G19&lt;$P19,G19&gt;$R19), "FAIL", "PASS")</f>
        <v>PASS</v>
      </c>
      <c r="U19" s="19" t="str">
        <f t="shared" si="21"/>
        <v>FAIL</v>
      </c>
      <c r="V19" s="19" t="str">
        <f t="shared" si="21"/>
        <v>FAIL</v>
      </c>
      <c r="W19" s="19" t="str">
        <f t="shared" si="21"/>
        <v>PASS</v>
      </c>
      <c r="X19" s="19" t="str">
        <f t="shared" si="21"/>
        <v>PASS</v>
      </c>
      <c r="Y19" s="19" t="str">
        <f t="shared" si="21"/>
        <v>PASS</v>
      </c>
      <c r="Z19" s="19" t="str">
        <f t="shared" si="21"/>
        <v>PASS</v>
      </c>
      <c r="AA19" s="19">
        <f t="shared" si="7"/>
        <v>2</v>
      </c>
      <c r="AC19" s="51"/>
      <c r="AH19" s="56" t="e">
        <f t="shared" ca="1" si="1"/>
        <v>#NAME?</v>
      </c>
      <c r="AI19" s="56">
        <f t="shared" ca="1" si="2"/>
        <v>0</v>
      </c>
    </row>
    <row r="20" spans="1:35">
      <c r="A20" s="89">
        <v>145</v>
      </c>
      <c r="B20" s="91" t="s">
        <v>62</v>
      </c>
      <c r="C20" s="91">
        <v>57.7</v>
      </c>
      <c r="D20" s="91">
        <v>56.4</v>
      </c>
      <c r="E20" s="91">
        <v>74.099999999999994</v>
      </c>
      <c r="F20" s="91">
        <v>82.3</v>
      </c>
      <c r="G20" s="91">
        <v>85.4</v>
      </c>
      <c r="H20" s="91">
        <v>87</v>
      </c>
      <c r="I20" s="91">
        <v>84.3</v>
      </c>
      <c r="J20" s="91">
        <v>81.599999999999994</v>
      </c>
      <c r="K20" s="91">
        <v>81</v>
      </c>
      <c r="L20" s="91">
        <v>80.2</v>
      </c>
      <c r="M20" s="91">
        <v>74.5</v>
      </c>
      <c r="N20" s="91">
        <v>69.2</v>
      </c>
      <c r="O20" s="51"/>
      <c r="P20" s="56">
        <f t="shared" si="3"/>
        <v>74.95</v>
      </c>
      <c r="Q20" s="56">
        <f t="shared" si="4"/>
        <v>79.95</v>
      </c>
      <c r="R20" s="56">
        <f t="shared" si="5"/>
        <v>84.95</v>
      </c>
      <c r="T20" s="19" t="str">
        <f t="shared" ref="T20:Z20" si="22">IF(OR(G20&lt;$P20,G20&gt;$R20), "FAIL", "PASS")</f>
        <v>FAIL</v>
      </c>
      <c r="U20" s="19" t="str">
        <f t="shared" si="22"/>
        <v>FAIL</v>
      </c>
      <c r="V20" s="19" t="str">
        <f t="shared" si="22"/>
        <v>PASS</v>
      </c>
      <c r="W20" s="19" t="str">
        <f t="shared" si="22"/>
        <v>PASS</v>
      </c>
      <c r="X20" s="19" t="str">
        <f t="shared" si="22"/>
        <v>PASS</v>
      </c>
      <c r="Y20" s="19" t="str">
        <f t="shared" si="22"/>
        <v>PASS</v>
      </c>
      <c r="Z20" s="19" t="str">
        <f t="shared" si="22"/>
        <v>FAIL</v>
      </c>
      <c r="AA20" s="19">
        <f t="shared" si="7"/>
        <v>3</v>
      </c>
      <c r="AC20" s="51"/>
      <c r="AH20" s="56" t="e">
        <f t="shared" ca="1" si="1"/>
        <v>#NAME?</v>
      </c>
      <c r="AI20" s="56">
        <f t="shared" ca="1" si="2"/>
        <v>0</v>
      </c>
    </row>
    <row r="21" spans="1:35" ht="15.75" customHeight="1">
      <c r="A21" s="89" t="s">
        <v>25</v>
      </c>
      <c r="B21" s="91" t="s">
        <v>62</v>
      </c>
      <c r="C21" s="91">
        <v>65</v>
      </c>
      <c r="D21" s="91">
        <v>60.4</v>
      </c>
      <c r="E21" s="91">
        <v>67.7</v>
      </c>
      <c r="F21" s="91">
        <v>75.7</v>
      </c>
      <c r="G21" s="91">
        <v>75.900000000000006</v>
      </c>
      <c r="H21" s="91">
        <v>79</v>
      </c>
      <c r="I21" s="91">
        <v>76.400000000000006</v>
      </c>
      <c r="J21" s="91">
        <v>74</v>
      </c>
      <c r="K21" s="91">
        <v>71.599999999999994</v>
      </c>
      <c r="L21" s="91">
        <v>72.099999999999994</v>
      </c>
      <c r="M21" s="91">
        <v>67</v>
      </c>
      <c r="N21" s="91">
        <v>57.1</v>
      </c>
      <c r="O21" s="51"/>
      <c r="P21" s="56">
        <f t="shared" si="3"/>
        <v>66.45</v>
      </c>
      <c r="Q21" s="56">
        <f t="shared" si="4"/>
        <v>71.45</v>
      </c>
      <c r="R21" s="56">
        <f t="shared" si="5"/>
        <v>76.45</v>
      </c>
      <c r="T21" s="19" t="str">
        <f t="shared" ref="T21:Z21" si="23">IF(OR(G21&lt;$P21,G21&gt;$R21), "FAIL", "PASS")</f>
        <v>PASS</v>
      </c>
      <c r="U21" s="19" t="str">
        <f t="shared" si="23"/>
        <v>FAIL</v>
      </c>
      <c r="V21" s="19" t="str">
        <f t="shared" si="23"/>
        <v>PASS</v>
      </c>
      <c r="W21" s="19" t="str">
        <f t="shared" si="23"/>
        <v>PASS</v>
      </c>
      <c r="X21" s="19" t="str">
        <f t="shared" si="23"/>
        <v>PASS</v>
      </c>
      <c r="Y21" s="19" t="str">
        <f t="shared" si="23"/>
        <v>PASS</v>
      </c>
      <c r="Z21" s="19" t="str">
        <f t="shared" si="23"/>
        <v>PASS</v>
      </c>
      <c r="AA21" s="19">
        <f t="shared" si="7"/>
        <v>1</v>
      </c>
      <c r="AC21" s="51"/>
      <c r="AH21" s="56" t="e">
        <f t="shared" ca="1" si="1"/>
        <v>#NAME?</v>
      </c>
      <c r="AI21" s="56">
        <f t="shared" ca="1" si="2"/>
        <v>0</v>
      </c>
    </row>
    <row r="22" spans="1:35" ht="15.75" customHeight="1">
      <c r="A22" s="89" t="s">
        <v>26</v>
      </c>
      <c r="B22" s="91" t="s">
        <v>62</v>
      </c>
      <c r="C22" s="91">
        <v>57.9</v>
      </c>
      <c r="D22" s="91">
        <v>56</v>
      </c>
      <c r="E22" s="91">
        <v>74.2</v>
      </c>
      <c r="F22" s="91">
        <v>81.7</v>
      </c>
      <c r="G22" s="91">
        <v>84.1</v>
      </c>
      <c r="H22" s="91">
        <v>86.3</v>
      </c>
      <c r="I22" s="91">
        <v>84.4</v>
      </c>
      <c r="J22" s="91">
        <v>82.1</v>
      </c>
      <c r="K22" s="91">
        <v>80.2</v>
      </c>
      <c r="L22" s="91">
        <v>80.2</v>
      </c>
      <c r="M22" s="91">
        <v>74.3</v>
      </c>
      <c r="N22" s="91">
        <v>68.2</v>
      </c>
      <c r="O22" s="51"/>
      <c r="P22" s="56">
        <f t="shared" si="3"/>
        <v>74.199999999999989</v>
      </c>
      <c r="Q22" s="56">
        <f t="shared" si="4"/>
        <v>79.199999999999989</v>
      </c>
      <c r="R22" s="56">
        <f t="shared" si="5"/>
        <v>84.199999999999989</v>
      </c>
      <c r="T22" s="19" t="str">
        <f t="shared" ref="T22:Z22" si="24">IF(OR(G22&lt;$P22,G22&gt;$R22), "FAIL", "PASS")</f>
        <v>PASS</v>
      </c>
      <c r="U22" s="19" t="str">
        <f t="shared" si="24"/>
        <v>FAIL</v>
      </c>
      <c r="V22" s="19" t="str">
        <f t="shared" si="24"/>
        <v>FAIL</v>
      </c>
      <c r="W22" s="19" t="str">
        <f t="shared" si="24"/>
        <v>PASS</v>
      </c>
      <c r="X22" s="19" t="str">
        <f t="shared" si="24"/>
        <v>PASS</v>
      </c>
      <c r="Y22" s="19" t="str">
        <f t="shared" si="24"/>
        <v>PASS</v>
      </c>
      <c r="Z22" s="19" t="str">
        <f t="shared" si="24"/>
        <v>PASS</v>
      </c>
      <c r="AA22" s="19">
        <f t="shared" si="7"/>
        <v>2</v>
      </c>
      <c r="AC22" s="51"/>
      <c r="AH22" s="56" t="e">
        <f t="shared" ca="1" si="1"/>
        <v>#NAME?</v>
      </c>
      <c r="AI22" s="56">
        <f t="shared" ca="1" si="2"/>
        <v>0</v>
      </c>
    </row>
    <row r="23" spans="1:35" ht="15.75" customHeight="1">
      <c r="A23" s="89">
        <v>405</v>
      </c>
      <c r="B23" s="91" t="s">
        <v>62</v>
      </c>
      <c r="C23" s="91">
        <v>62.6</v>
      </c>
      <c r="D23" s="91">
        <v>59.4</v>
      </c>
      <c r="E23" s="91">
        <v>76.599999999999994</v>
      </c>
      <c r="F23" s="91">
        <v>83</v>
      </c>
      <c r="G23" s="91">
        <v>84.8</v>
      </c>
      <c r="H23" s="91">
        <v>85.8</v>
      </c>
      <c r="I23" s="91">
        <v>83.7</v>
      </c>
      <c r="J23" s="91">
        <v>83</v>
      </c>
      <c r="K23" s="91">
        <v>82.1</v>
      </c>
      <c r="L23" s="91">
        <v>81.2</v>
      </c>
      <c r="M23" s="91">
        <v>75.900000000000006</v>
      </c>
      <c r="N23" s="91">
        <v>71.599999999999994</v>
      </c>
      <c r="O23" s="51"/>
      <c r="P23" s="56">
        <f t="shared" si="3"/>
        <v>75.349999999999994</v>
      </c>
      <c r="Q23" s="56">
        <f t="shared" si="4"/>
        <v>80.349999999999994</v>
      </c>
      <c r="R23" s="56">
        <f t="shared" si="5"/>
        <v>85.35</v>
      </c>
      <c r="T23" s="19" t="str">
        <f t="shared" ref="T23:Z23" si="25">IF(OR(G23&lt;$P23,G23&gt;$R23), "FAIL", "PASS")</f>
        <v>PASS</v>
      </c>
      <c r="U23" s="19" t="str">
        <f t="shared" si="25"/>
        <v>FAIL</v>
      </c>
      <c r="V23" s="19" t="str">
        <f t="shared" si="25"/>
        <v>PASS</v>
      </c>
      <c r="W23" s="19" t="str">
        <f t="shared" si="25"/>
        <v>PASS</v>
      </c>
      <c r="X23" s="19" t="str">
        <f t="shared" si="25"/>
        <v>PASS</v>
      </c>
      <c r="Y23" s="19" t="str">
        <f t="shared" si="25"/>
        <v>PASS</v>
      </c>
      <c r="Z23" s="19" t="str">
        <f t="shared" si="25"/>
        <v>PASS</v>
      </c>
      <c r="AA23" s="19">
        <f t="shared" si="7"/>
        <v>1</v>
      </c>
      <c r="AC23" s="51"/>
      <c r="AH23" s="56" t="e">
        <f t="shared" ca="1" si="1"/>
        <v>#NAME?</v>
      </c>
      <c r="AI23" s="56">
        <f t="shared" ca="1" si="2"/>
        <v>0</v>
      </c>
    </row>
    <row r="24" spans="1:35" ht="15.75" customHeight="1">
      <c r="A24" s="89">
        <v>409</v>
      </c>
      <c r="B24" s="91" t="s">
        <v>62</v>
      </c>
      <c r="C24" s="91">
        <v>72.3</v>
      </c>
      <c r="D24" s="91">
        <v>68.2</v>
      </c>
      <c r="E24" s="91">
        <v>77.2</v>
      </c>
      <c r="F24" s="91">
        <v>82.7</v>
      </c>
      <c r="G24" s="91">
        <v>84.1</v>
      </c>
      <c r="H24" s="91">
        <v>85.7</v>
      </c>
      <c r="I24" s="91">
        <v>84.4</v>
      </c>
      <c r="J24" s="91">
        <v>83.5</v>
      </c>
      <c r="K24" s="91">
        <v>81.7</v>
      </c>
      <c r="L24" s="91">
        <v>80.900000000000006</v>
      </c>
      <c r="M24" s="91">
        <v>76</v>
      </c>
      <c r="N24" s="91">
        <v>69</v>
      </c>
      <c r="O24" s="51"/>
      <c r="P24" s="56">
        <f t="shared" si="3"/>
        <v>75.05</v>
      </c>
      <c r="Q24" s="56">
        <f t="shared" si="4"/>
        <v>80.05</v>
      </c>
      <c r="R24" s="56">
        <f t="shared" si="5"/>
        <v>85.05</v>
      </c>
      <c r="T24" s="19" t="str">
        <f t="shared" ref="T24:Z24" si="26">IF(OR(G24&lt;$P24,G24&gt;$R24), "FAIL", "PASS")</f>
        <v>PASS</v>
      </c>
      <c r="U24" s="19" t="str">
        <f t="shared" si="26"/>
        <v>FAIL</v>
      </c>
      <c r="V24" s="19" t="str">
        <f t="shared" si="26"/>
        <v>PASS</v>
      </c>
      <c r="W24" s="19" t="str">
        <f t="shared" si="26"/>
        <v>PASS</v>
      </c>
      <c r="X24" s="19" t="str">
        <f t="shared" si="26"/>
        <v>PASS</v>
      </c>
      <c r="Y24" s="19" t="str">
        <f t="shared" si="26"/>
        <v>PASS</v>
      </c>
      <c r="Z24" s="19" t="str">
        <f t="shared" si="26"/>
        <v>PASS</v>
      </c>
      <c r="AA24" s="19">
        <f t="shared" si="7"/>
        <v>1</v>
      </c>
      <c r="AC24" s="51"/>
      <c r="AH24" s="56" t="e">
        <f t="shared" ca="1" si="1"/>
        <v>#NAME?</v>
      </c>
      <c r="AI24" s="56">
        <f t="shared" ca="1" si="2"/>
        <v>0</v>
      </c>
    </row>
    <row r="25" spans="1:35" ht="15.75" customHeight="1">
      <c r="A25" s="89">
        <v>412</v>
      </c>
      <c r="B25" s="91" t="s">
        <v>62</v>
      </c>
      <c r="C25" s="91">
        <v>71.099999999999994</v>
      </c>
      <c r="D25" s="91">
        <v>66</v>
      </c>
      <c r="E25" s="91">
        <v>77.5</v>
      </c>
      <c r="F25" s="91">
        <v>83.7</v>
      </c>
      <c r="G25" s="91">
        <v>83.7</v>
      </c>
      <c r="H25" s="91">
        <v>85.5</v>
      </c>
      <c r="I25" s="91">
        <v>84.8</v>
      </c>
      <c r="J25" s="91">
        <v>83.9</v>
      </c>
      <c r="K25" s="91">
        <v>81.5</v>
      </c>
      <c r="L25" s="91">
        <v>79.900000000000006</v>
      </c>
      <c r="M25" s="91">
        <v>74.900000000000006</v>
      </c>
      <c r="N25" s="91">
        <v>68.2</v>
      </c>
      <c r="O25" s="51"/>
      <c r="P25" s="56">
        <f t="shared" si="3"/>
        <v>74.300000000000011</v>
      </c>
      <c r="Q25" s="56">
        <f t="shared" si="4"/>
        <v>79.300000000000011</v>
      </c>
      <c r="R25" s="56">
        <f t="shared" si="5"/>
        <v>84.300000000000011</v>
      </c>
      <c r="T25" s="19" t="str">
        <f t="shared" ref="T25:Z25" si="27">IF(OR(G25&lt;$P25,G25&gt;$R25), "FAIL", "PASS")</f>
        <v>PASS</v>
      </c>
      <c r="U25" s="19" t="str">
        <f t="shared" si="27"/>
        <v>FAIL</v>
      </c>
      <c r="V25" s="19" t="str">
        <f t="shared" si="27"/>
        <v>FAIL</v>
      </c>
      <c r="W25" s="19" t="str">
        <f t="shared" si="27"/>
        <v>PASS</v>
      </c>
      <c r="X25" s="19" t="str">
        <f t="shared" si="27"/>
        <v>PASS</v>
      </c>
      <c r="Y25" s="19" t="str">
        <f t="shared" si="27"/>
        <v>PASS</v>
      </c>
      <c r="Z25" s="19" t="str">
        <f t="shared" si="27"/>
        <v>PASS</v>
      </c>
      <c r="AA25" s="19">
        <f t="shared" si="7"/>
        <v>2</v>
      </c>
      <c r="AC25" s="51"/>
      <c r="AH25" s="56" t="e">
        <f t="shared" ca="1" si="1"/>
        <v>#NAME?</v>
      </c>
      <c r="AI25" s="56">
        <f t="shared" ca="1" si="2"/>
        <v>0</v>
      </c>
    </row>
    <row r="26" spans="1:35" ht="15.75" customHeight="1">
      <c r="A26" s="89">
        <v>414</v>
      </c>
      <c r="B26" s="91" t="s">
        <v>62</v>
      </c>
      <c r="C26" s="91">
        <v>61.1</v>
      </c>
      <c r="D26" s="91">
        <v>57</v>
      </c>
      <c r="E26" s="91">
        <v>76.3</v>
      </c>
      <c r="F26" s="91">
        <v>83</v>
      </c>
      <c r="G26" s="91">
        <v>84.5</v>
      </c>
      <c r="H26" s="91">
        <v>85.9</v>
      </c>
      <c r="I26" s="91">
        <v>84.9</v>
      </c>
      <c r="J26" s="91">
        <v>83.6</v>
      </c>
      <c r="K26" s="91">
        <v>82</v>
      </c>
      <c r="L26" s="91">
        <v>80.599999999999994</v>
      </c>
      <c r="M26" s="91">
        <v>75.5</v>
      </c>
      <c r="N26" s="91">
        <v>68.5</v>
      </c>
      <c r="O26" s="51"/>
      <c r="P26" s="56">
        <f t="shared" si="3"/>
        <v>75</v>
      </c>
      <c r="Q26" s="56">
        <f t="shared" si="4"/>
        <v>80</v>
      </c>
      <c r="R26" s="56">
        <f t="shared" si="5"/>
        <v>85</v>
      </c>
      <c r="T26" s="19" t="str">
        <f t="shared" ref="T26:Z26" si="28">IF(OR(G26&lt;$P26,G26&gt;$R26), "FAIL", "PASS")</f>
        <v>PASS</v>
      </c>
      <c r="U26" s="19" t="str">
        <f t="shared" si="28"/>
        <v>FAIL</v>
      </c>
      <c r="V26" s="19" t="str">
        <f t="shared" si="28"/>
        <v>PASS</v>
      </c>
      <c r="W26" s="19" t="str">
        <f t="shared" si="28"/>
        <v>PASS</v>
      </c>
      <c r="X26" s="19" t="str">
        <f t="shared" si="28"/>
        <v>PASS</v>
      </c>
      <c r="Y26" s="19" t="str">
        <f t="shared" si="28"/>
        <v>PASS</v>
      </c>
      <c r="Z26" s="19" t="str">
        <f t="shared" si="28"/>
        <v>PASS</v>
      </c>
      <c r="AA26" s="19">
        <f t="shared" si="7"/>
        <v>1</v>
      </c>
      <c r="AC26" s="51"/>
      <c r="AH26" s="56" t="e">
        <f t="shared" ca="1" si="1"/>
        <v>#NAME?</v>
      </c>
      <c r="AI26" s="56">
        <f t="shared" ca="1" si="2"/>
        <v>0</v>
      </c>
    </row>
    <row r="27" spans="1:35" ht="15.75" customHeight="1">
      <c r="A27" s="89">
        <v>416</v>
      </c>
      <c r="B27" s="91" t="s">
        <v>62</v>
      </c>
      <c r="C27" s="91">
        <v>65.5</v>
      </c>
      <c r="D27" s="91">
        <v>63.2</v>
      </c>
      <c r="E27" s="91">
        <v>76.2</v>
      </c>
      <c r="F27" s="91">
        <v>84.2</v>
      </c>
      <c r="G27" s="91">
        <v>85.6</v>
      </c>
      <c r="H27" s="91">
        <v>86.2</v>
      </c>
      <c r="I27" s="91">
        <v>84.2</v>
      </c>
      <c r="J27" s="91">
        <v>83.2</v>
      </c>
      <c r="K27" s="91">
        <v>81.5</v>
      </c>
      <c r="L27" s="91">
        <v>80.3</v>
      </c>
      <c r="M27" s="91">
        <v>74.099999999999994</v>
      </c>
      <c r="N27" s="91">
        <v>66.3</v>
      </c>
      <c r="O27" s="51"/>
      <c r="P27" s="56">
        <f t="shared" si="3"/>
        <v>74.849999999999994</v>
      </c>
      <c r="Q27" s="56">
        <f t="shared" si="4"/>
        <v>79.849999999999994</v>
      </c>
      <c r="R27" s="56">
        <f t="shared" si="5"/>
        <v>84.85</v>
      </c>
      <c r="T27" s="19" t="str">
        <f t="shared" ref="T27:Z27" si="29">IF(OR(G27&lt;$P27,G27&gt;$R27), "FAIL", "PASS")</f>
        <v>FAIL</v>
      </c>
      <c r="U27" s="19" t="str">
        <f t="shared" si="29"/>
        <v>FAIL</v>
      </c>
      <c r="V27" s="19" t="str">
        <f t="shared" si="29"/>
        <v>PASS</v>
      </c>
      <c r="W27" s="19" t="str">
        <f t="shared" si="29"/>
        <v>PASS</v>
      </c>
      <c r="X27" s="19" t="str">
        <f t="shared" si="29"/>
        <v>PASS</v>
      </c>
      <c r="Y27" s="19" t="str">
        <f t="shared" si="29"/>
        <v>PASS</v>
      </c>
      <c r="Z27" s="19" t="str">
        <f t="shared" si="29"/>
        <v>FAIL</v>
      </c>
      <c r="AA27" s="19">
        <f t="shared" si="7"/>
        <v>3</v>
      </c>
      <c r="AC27" s="51"/>
      <c r="AH27" s="56" t="e">
        <f t="shared" ca="1" si="1"/>
        <v>#NAME?</v>
      </c>
      <c r="AI27" s="56">
        <f t="shared" ca="1" si="2"/>
        <v>0</v>
      </c>
    </row>
    <row r="28" spans="1:35" ht="15.75" customHeight="1">
      <c r="A28" s="89">
        <v>421</v>
      </c>
      <c r="B28" s="91" t="s">
        <v>62</v>
      </c>
      <c r="C28" s="91">
        <v>60</v>
      </c>
      <c r="D28" s="91">
        <v>56.9</v>
      </c>
      <c r="E28" s="91">
        <v>75.900000000000006</v>
      </c>
      <c r="F28" s="91">
        <v>82.2</v>
      </c>
      <c r="G28" s="91">
        <v>85.3</v>
      </c>
      <c r="H28" s="91">
        <v>86.5</v>
      </c>
      <c r="I28" s="91">
        <v>84.6</v>
      </c>
      <c r="J28" s="91">
        <v>84</v>
      </c>
      <c r="K28" s="91">
        <v>81.599999999999994</v>
      </c>
      <c r="L28" s="91">
        <v>81.7</v>
      </c>
      <c r="M28" s="91">
        <v>77.2</v>
      </c>
      <c r="N28" s="91">
        <v>69.7</v>
      </c>
      <c r="O28" s="51"/>
      <c r="P28" s="56">
        <f t="shared" si="3"/>
        <v>76.25</v>
      </c>
      <c r="Q28" s="56">
        <f t="shared" si="4"/>
        <v>81.25</v>
      </c>
      <c r="R28" s="56">
        <f t="shared" si="5"/>
        <v>86.25</v>
      </c>
      <c r="T28" s="19" t="str">
        <f t="shared" ref="T28:Z28" si="30">IF(OR(G28&lt;$P28,G28&gt;$R28), "FAIL", "PASS")</f>
        <v>PASS</v>
      </c>
      <c r="U28" s="19" t="str">
        <f t="shared" si="30"/>
        <v>FAIL</v>
      </c>
      <c r="V28" s="19" t="str">
        <f t="shared" si="30"/>
        <v>PASS</v>
      </c>
      <c r="W28" s="19" t="str">
        <f t="shared" si="30"/>
        <v>PASS</v>
      </c>
      <c r="X28" s="19" t="str">
        <f t="shared" si="30"/>
        <v>PASS</v>
      </c>
      <c r="Y28" s="19" t="str">
        <f t="shared" si="30"/>
        <v>PASS</v>
      </c>
      <c r="Z28" s="19" t="str">
        <f t="shared" si="30"/>
        <v>PASS</v>
      </c>
      <c r="AA28" s="19">
        <f t="shared" si="7"/>
        <v>1</v>
      </c>
      <c r="AC28" s="51"/>
      <c r="AH28" s="56" t="e">
        <f t="shared" ca="1" si="1"/>
        <v>#NAME?</v>
      </c>
      <c r="AI28" s="56">
        <f t="shared" ca="1" si="2"/>
        <v>0</v>
      </c>
    </row>
    <row r="29" spans="1:35" ht="15.75" customHeight="1">
      <c r="A29" s="89" t="s">
        <v>46</v>
      </c>
      <c r="B29" s="91" t="s">
        <v>62</v>
      </c>
      <c r="C29" s="91">
        <v>58.3</v>
      </c>
      <c r="D29" s="91">
        <v>58.2</v>
      </c>
      <c r="E29" s="91">
        <v>72.8</v>
      </c>
      <c r="F29" s="91">
        <v>82.6</v>
      </c>
      <c r="G29" s="91">
        <v>84</v>
      </c>
      <c r="H29" s="91">
        <v>85.7</v>
      </c>
      <c r="I29" s="91">
        <v>86.4</v>
      </c>
      <c r="J29" s="91">
        <v>84.3</v>
      </c>
      <c r="K29" s="91">
        <v>82.5</v>
      </c>
      <c r="L29" s="91">
        <v>81.7</v>
      </c>
      <c r="M29" s="91">
        <v>76.599999999999994</v>
      </c>
      <c r="N29" s="91">
        <v>70.7</v>
      </c>
      <c r="O29" s="51"/>
      <c r="P29" s="56">
        <f t="shared" si="3"/>
        <v>75.3</v>
      </c>
      <c r="Q29" s="56">
        <f t="shared" si="4"/>
        <v>80.3</v>
      </c>
      <c r="R29" s="56">
        <f t="shared" si="5"/>
        <v>85.3</v>
      </c>
      <c r="T29" s="19" t="str">
        <f t="shared" ref="T29:Z29" si="31">IF(OR(G29&lt;$P29,G29&gt;$R29), "FAIL", "PASS")</f>
        <v>PASS</v>
      </c>
      <c r="U29" s="19" t="str">
        <f t="shared" si="31"/>
        <v>FAIL</v>
      </c>
      <c r="V29" s="19" t="str">
        <f t="shared" si="31"/>
        <v>FAIL</v>
      </c>
      <c r="W29" s="19" t="str">
        <f t="shared" si="31"/>
        <v>PASS</v>
      </c>
      <c r="X29" s="19" t="str">
        <f t="shared" si="31"/>
        <v>PASS</v>
      </c>
      <c r="Y29" s="19" t="str">
        <f t="shared" si="31"/>
        <v>PASS</v>
      </c>
      <c r="Z29" s="19" t="str">
        <f t="shared" si="31"/>
        <v>PASS</v>
      </c>
      <c r="AA29" s="19">
        <f t="shared" si="7"/>
        <v>2</v>
      </c>
      <c r="AC29" s="51"/>
      <c r="AH29" s="56" t="e">
        <f t="shared" ca="1" si="1"/>
        <v>#NAME?</v>
      </c>
      <c r="AI29" s="56">
        <f t="shared" ca="1" si="2"/>
        <v>0</v>
      </c>
    </row>
    <row r="30" spans="1:35" ht="15.75" customHeight="1">
      <c r="A30" s="89" t="s">
        <v>48</v>
      </c>
      <c r="B30" s="91" t="s">
        <v>62</v>
      </c>
      <c r="C30" s="91">
        <v>56.7</v>
      </c>
      <c r="D30" s="91">
        <v>57.8</v>
      </c>
      <c r="E30" s="91">
        <v>73.599999999999994</v>
      </c>
      <c r="F30" s="91">
        <v>82.3</v>
      </c>
      <c r="G30" s="91">
        <v>84.6</v>
      </c>
      <c r="H30" s="91">
        <v>85.1</v>
      </c>
      <c r="I30" s="91">
        <v>85.1</v>
      </c>
      <c r="J30" s="91">
        <v>83.2</v>
      </c>
      <c r="K30" s="91">
        <v>82.2</v>
      </c>
      <c r="L30" s="91">
        <v>81.3</v>
      </c>
      <c r="M30" s="91">
        <v>76</v>
      </c>
      <c r="N30" s="91">
        <v>70.400000000000006</v>
      </c>
      <c r="O30" s="51"/>
      <c r="P30" s="56">
        <f t="shared" si="3"/>
        <v>75.3</v>
      </c>
      <c r="Q30" s="56">
        <f t="shared" si="4"/>
        <v>80.3</v>
      </c>
      <c r="R30" s="56">
        <f t="shared" si="5"/>
        <v>85.3</v>
      </c>
      <c r="T30" s="19" t="str">
        <f t="shared" ref="T30:Z30" si="32">IF(OR(G30&lt;$P30,G30&gt;$R30), "FAIL", "PASS")</f>
        <v>PASS</v>
      </c>
      <c r="U30" s="19" t="str">
        <f t="shared" si="32"/>
        <v>PASS</v>
      </c>
      <c r="V30" s="19" t="str">
        <f t="shared" si="32"/>
        <v>PASS</v>
      </c>
      <c r="W30" s="19" t="str">
        <f t="shared" si="32"/>
        <v>PASS</v>
      </c>
      <c r="X30" s="19" t="str">
        <f t="shared" si="32"/>
        <v>PASS</v>
      </c>
      <c r="Y30" s="19" t="str">
        <f t="shared" si="32"/>
        <v>PASS</v>
      </c>
      <c r="Z30" s="19" t="str">
        <f t="shared" si="32"/>
        <v>PASS</v>
      </c>
      <c r="AA30" s="19">
        <f t="shared" si="7"/>
        <v>0</v>
      </c>
      <c r="AC30" s="51"/>
      <c r="AH30" s="56" t="e">
        <f t="shared" ca="1" si="1"/>
        <v>#NAME?</v>
      </c>
      <c r="AI30" s="56">
        <f t="shared" ca="1" si="2"/>
        <v>0</v>
      </c>
    </row>
    <row r="31" spans="1:35" ht="15.75" customHeight="1">
      <c r="A31" s="89">
        <v>425</v>
      </c>
      <c r="B31" s="91" t="s">
        <v>62</v>
      </c>
      <c r="C31" s="91">
        <v>58.3</v>
      </c>
      <c r="D31" s="91">
        <v>57.8</v>
      </c>
      <c r="E31" s="91">
        <v>73</v>
      </c>
      <c r="F31" s="91">
        <v>83.3</v>
      </c>
      <c r="G31" s="91">
        <v>85.4</v>
      </c>
      <c r="H31" s="91">
        <v>89</v>
      </c>
      <c r="I31" s="91">
        <v>86.7</v>
      </c>
      <c r="J31" s="91">
        <v>83.6</v>
      </c>
      <c r="K31" s="91">
        <v>83.1</v>
      </c>
      <c r="L31" s="91">
        <v>82.4</v>
      </c>
      <c r="M31" s="91">
        <v>77.3</v>
      </c>
      <c r="N31" s="91">
        <v>70.900000000000006</v>
      </c>
      <c r="O31" s="51"/>
      <c r="P31" s="56">
        <f t="shared" si="3"/>
        <v>76.349999999999994</v>
      </c>
      <c r="Q31" s="56">
        <f t="shared" si="4"/>
        <v>81.349999999999994</v>
      </c>
      <c r="R31" s="56">
        <f t="shared" si="5"/>
        <v>86.35</v>
      </c>
      <c r="T31" s="19" t="str">
        <f t="shared" ref="T31:Z31" si="33">IF(OR(G31&lt;$P31,G31&gt;$R31), "FAIL", "PASS")</f>
        <v>PASS</v>
      </c>
      <c r="U31" s="19" t="str">
        <f t="shared" si="33"/>
        <v>FAIL</v>
      </c>
      <c r="V31" s="19" t="str">
        <f t="shared" si="33"/>
        <v>FAIL</v>
      </c>
      <c r="W31" s="19" t="str">
        <f t="shared" si="33"/>
        <v>PASS</v>
      </c>
      <c r="X31" s="19" t="str">
        <f t="shared" si="33"/>
        <v>PASS</v>
      </c>
      <c r="Y31" s="19" t="str">
        <f t="shared" si="33"/>
        <v>PASS</v>
      </c>
      <c r="Z31" s="19" t="str">
        <f t="shared" si="33"/>
        <v>PASS</v>
      </c>
      <c r="AA31" s="19">
        <f t="shared" si="7"/>
        <v>2</v>
      </c>
      <c r="AC31" s="51"/>
      <c r="AH31" s="56" t="e">
        <f t="shared" ca="1" si="1"/>
        <v>#NAME?</v>
      </c>
      <c r="AI31" s="56">
        <f t="shared" ca="1" si="2"/>
        <v>0</v>
      </c>
    </row>
    <row r="32" spans="1:35" ht="15.75" customHeight="1">
      <c r="A32" s="89">
        <v>431</v>
      </c>
      <c r="B32" s="91" t="s">
        <v>62</v>
      </c>
      <c r="C32" s="91">
        <v>55.6</v>
      </c>
      <c r="D32" s="91">
        <v>57.2</v>
      </c>
      <c r="E32" s="91">
        <v>76.900000000000006</v>
      </c>
      <c r="F32" s="91">
        <v>83.2</v>
      </c>
      <c r="G32" s="91">
        <v>83.5</v>
      </c>
      <c r="H32" s="91">
        <v>88</v>
      </c>
      <c r="I32" s="91">
        <v>85.5</v>
      </c>
      <c r="J32" s="91">
        <v>84.1</v>
      </c>
      <c r="K32" s="91">
        <v>82.2</v>
      </c>
      <c r="L32" s="91">
        <v>81.3</v>
      </c>
      <c r="M32" s="91">
        <v>76.099999999999994</v>
      </c>
      <c r="N32" s="91">
        <v>72.099999999999994</v>
      </c>
      <c r="O32" s="51"/>
      <c r="P32" s="56">
        <f t="shared" si="3"/>
        <v>74.8</v>
      </c>
      <c r="Q32" s="56">
        <f t="shared" si="4"/>
        <v>79.8</v>
      </c>
      <c r="R32" s="56">
        <f t="shared" si="5"/>
        <v>84.8</v>
      </c>
      <c r="T32" s="19" t="str">
        <f t="shared" ref="T32:Z32" si="34">IF(OR(G32&lt;$P32,G32&gt;$R32), "FAIL", "PASS")</f>
        <v>PASS</v>
      </c>
      <c r="U32" s="19" t="str">
        <f t="shared" si="34"/>
        <v>FAIL</v>
      </c>
      <c r="V32" s="19" t="str">
        <f t="shared" si="34"/>
        <v>FAIL</v>
      </c>
      <c r="W32" s="19" t="str">
        <f t="shared" si="34"/>
        <v>PASS</v>
      </c>
      <c r="X32" s="19" t="str">
        <f t="shared" si="34"/>
        <v>PASS</v>
      </c>
      <c r="Y32" s="19" t="str">
        <f t="shared" si="34"/>
        <v>PASS</v>
      </c>
      <c r="Z32" s="19" t="str">
        <f t="shared" si="34"/>
        <v>PASS</v>
      </c>
      <c r="AA32" s="19">
        <f t="shared" si="7"/>
        <v>2</v>
      </c>
      <c r="AC32" s="51"/>
      <c r="AH32" s="56" t="e">
        <f t="shared" ca="1" si="1"/>
        <v>#NAME?</v>
      </c>
      <c r="AI32" s="56">
        <f t="shared" ca="1" si="2"/>
        <v>0</v>
      </c>
    </row>
    <row r="33" spans="1:54" ht="15.75" customHeight="1">
      <c r="A33" s="89">
        <v>435</v>
      </c>
      <c r="B33" s="91" t="s">
        <v>62</v>
      </c>
      <c r="C33" s="91">
        <v>56.5</v>
      </c>
      <c r="D33" s="91">
        <v>57.5</v>
      </c>
      <c r="E33" s="91">
        <v>75.900000000000006</v>
      </c>
      <c r="F33" s="91">
        <v>85</v>
      </c>
      <c r="G33" s="91">
        <v>85.4</v>
      </c>
      <c r="H33" s="91">
        <v>86</v>
      </c>
      <c r="I33" s="91">
        <v>83.7</v>
      </c>
      <c r="J33" s="91">
        <v>82.8</v>
      </c>
      <c r="K33" s="91">
        <v>81.599999999999994</v>
      </c>
      <c r="L33" s="91">
        <v>80.7</v>
      </c>
      <c r="M33" s="91">
        <v>75.099999999999994</v>
      </c>
      <c r="N33" s="91">
        <v>67.7</v>
      </c>
      <c r="O33" s="49"/>
      <c r="P33" s="56">
        <f t="shared" si="3"/>
        <v>75.25</v>
      </c>
      <c r="Q33" s="56">
        <f t="shared" si="4"/>
        <v>80.25</v>
      </c>
      <c r="R33" s="56">
        <f t="shared" si="5"/>
        <v>85.25</v>
      </c>
      <c r="T33" s="19" t="str">
        <f t="shared" ref="T33:Z33" si="35">IF(OR(G33&lt;$P33,G33&gt;$R33), "FAIL", "PASS")</f>
        <v>FAIL</v>
      </c>
      <c r="U33" s="19" t="str">
        <f t="shared" si="35"/>
        <v>FAIL</v>
      </c>
      <c r="V33" s="19" t="str">
        <f t="shared" si="35"/>
        <v>PASS</v>
      </c>
      <c r="W33" s="19" t="str">
        <f t="shared" si="35"/>
        <v>PASS</v>
      </c>
      <c r="X33" s="19" t="str">
        <f t="shared" si="35"/>
        <v>PASS</v>
      </c>
      <c r="Y33" s="19" t="str">
        <f t="shared" si="35"/>
        <v>PASS</v>
      </c>
      <c r="Z33" s="19" t="str">
        <f t="shared" si="35"/>
        <v>FAIL</v>
      </c>
      <c r="AA33" s="19">
        <f t="shared" si="7"/>
        <v>3</v>
      </c>
      <c r="AC33" s="49"/>
      <c r="AH33" s="56" t="e">
        <f t="shared" ca="1" si="1"/>
        <v>#NAME?</v>
      </c>
      <c r="AI33" s="56">
        <f t="shared" ca="1" si="2"/>
        <v>0</v>
      </c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</row>
    <row r="34" spans="1:54" ht="15.75" customHeight="1">
      <c r="A34" s="89">
        <v>437</v>
      </c>
      <c r="B34" s="91" t="s">
        <v>62</v>
      </c>
      <c r="C34" s="91">
        <v>63.6</v>
      </c>
      <c r="D34" s="91">
        <v>61.6</v>
      </c>
      <c r="E34" s="91">
        <v>75.599999999999994</v>
      </c>
      <c r="F34" s="91">
        <v>83</v>
      </c>
      <c r="G34" s="91">
        <v>84.7</v>
      </c>
      <c r="H34" s="91">
        <v>85.1</v>
      </c>
      <c r="I34" s="91">
        <v>83.9</v>
      </c>
      <c r="J34" s="91">
        <v>83.2</v>
      </c>
      <c r="K34" s="91">
        <v>80.900000000000006</v>
      </c>
      <c r="L34" s="91">
        <v>79.7</v>
      </c>
      <c r="M34" s="91">
        <v>74.400000000000006</v>
      </c>
      <c r="N34" s="91">
        <v>66.3</v>
      </c>
      <c r="O34" s="49"/>
      <c r="P34" s="56">
        <f t="shared" si="3"/>
        <v>74.550000000000011</v>
      </c>
      <c r="Q34" s="56">
        <f t="shared" si="4"/>
        <v>79.550000000000011</v>
      </c>
      <c r="R34" s="56">
        <f t="shared" si="5"/>
        <v>84.550000000000011</v>
      </c>
      <c r="T34" s="19" t="str">
        <f t="shared" ref="T34:Z34" si="36">IF(OR(G34&lt;$P34,G34&gt;$R34), "FAIL", "PASS")</f>
        <v>FAIL</v>
      </c>
      <c r="U34" s="19" t="str">
        <f t="shared" si="36"/>
        <v>FAIL</v>
      </c>
      <c r="V34" s="19" t="str">
        <f t="shared" si="36"/>
        <v>PASS</v>
      </c>
      <c r="W34" s="19" t="str">
        <f t="shared" si="36"/>
        <v>PASS</v>
      </c>
      <c r="X34" s="19" t="str">
        <f t="shared" si="36"/>
        <v>PASS</v>
      </c>
      <c r="Y34" s="19" t="str">
        <f t="shared" si="36"/>
        <v>PASS</v>
      </c>
      <c r="Z34" s="19" t="str">
        <f t="shared" si="36"/>
        <v>FAIL</v>
      </c>
      <c r="AA34" s="19">
        <f t="shared" si="7"/>
        <v>3</v>
      </c>
      <c r="AC34" s="49"/>
      <c r="AH34" s="56" t="e">
        <f t="shared" ca="1" si="1"/>
        <v>#NAME?</v>
      </c>
      <c r="AI34" s="56">
        <f t="shared" ca="1" si="2"/>
        <v>0</v>
      </c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</row>
    <row r="35" spans="1:54" ht="15.75" customHeight="1">
      <c r="A35" s="89">
        <v>439</v>
      </c>
      <c r="B35" s="91" t="s">
        <v>62</v>
      </c>
      <c r="C35" s="91">
        <v>62.7</v>
      </c>
      <c r="D35" s="91">
        <v>60.5</v>
      </c>
      <c r="E35" s="91">
        <v>75.900000000000006</v>
      </c>
      <c r="F35" s="91">
        <v>81.900000000000006</v>
      </c>
      <c r="G35" s="91">
        <v>84.8</v>
      </c>
      <c r="H35" s="91">
        <v>84.9</v>
      </c>
      <c r="I35" s="91">
        <v>84</v>
      </c>
      <c r="J35" s="91">
        <v>82.4</v>
      </c>
      <c r="K35" s="91">
        <v>81</v>
      </c>
      <c r="L35" s="91">
        <v>79.900000000000006</v>
      </c>
      <c r="M35" s="91">
        <v>75.2</v>
      </c>
      <c r="N35" s="91">
        <v>67.400000000000006</v>
      </c>
      <c r="O35" s="51"/>
      <c r="P35" s="56">
        <f t="shared" si="3"/>
        <v>75</v>
      </c>
      <c r="Q35" s="56">
        <f t="shared" si="4"/>
        <v>80</v>
      </c>
      <c r="R35" s="56">
        <f t="shared" si="5"/>
        <v>85</v>
      </c>
      <c r="T35" s="19" t="str">
        <f t="shared" ref="T35:Z35" si="37">IF(OR(G35&lt;$P35,G35&gt;$R35), "FAIL", "PASS")</f>
        <v>PASS</v>
      </c>
      <c r="U35" s="19" t="str">
        <f t="shared" si="37"/>
        <v>PASS</v>
      </c>
      <c r="V35" s="19" t="str">
        <f t="shared" si="37"/>
        <v>PASS</v>
      </c>
      <c r="W35" s="19" t="str">
        <f t="shared" si="37"/>
        <v>PASS</v>
      </c>
      <c r="X35" s="19" t="str">
        <f t="shared" si="37"/>
        <v>PASS</v>
      </c>
      <c r="Y35" s="19" t="str">
        <f t="shared" si="37"/>
        <v>PASS</v>
      </c>
      <c r="Z35" s="19" t="str">
        <f t="shared" si="37"/>
        <v>PASS</v>
      </c>
      <c r="AA35" s="19">
        <f t="shared" si="7"/>
        <v>0</v>
      </c>
      <c r="AC35" s="51"/>
      <c r="AH35" s="56" t="e">
        <f t="shared" ca="1" si="1"/>
        <v>#NAME?</v>
      </c>
      <c r="AI35" s="56">
        <f t="shared" ca="1" si="2"/>
        <v>0</v>
      </c>
    </row>
    <row r="36" spans="1:54" ht="15.75" customHeight="1">
      <c r="A36" s="89">
        <v>442</v>
      </c>
      <c r="B36" s="91" t="s">
        <v>62</v>
      </c>
      <c r="C36" s="91">
        <v>60.8</v>
      </c>
      <c r="D36" s="91">
        <v>60.9</v>
      </c>
      <c r="E36" s="91">
        <v>77.099999999999994</v>
      </c>
      <c r="F36" s="91">
        <v>83.5</v>
      </c>
      <c r="G36" s="91">
        <v>84.4</v>
      </c>
      <c r="H36" s="91">
        <v>87.7</v>
      </c>
      <c r="I36" s="91">
        <v>84.6</v>
      </c>
      <c r="J36" s="91">
        <v>82.1</v>
      </c>
      <c r="K36" s="91">
        <v>81.599999999999994</v>
      </c>
      <c r="L36" s="91">
        <v>81.900000000000006</v>
      </c>
      <c r="M36" s="91">
        <v>75.8</v>
      </c>
      <c r="N36" s="91">
        <v>68.099999999999994</v>
      </c>
      <c r="O36" s="51"/>
      <c r="P36" s="56">
        <f t="shared" si="3"/>
        <v>75.099999999999994</v>
      </c>
      <c r="Q36" s="56">
        <f t="shared" si="4"/>
        <v>80.099999999999994</v>
      </c>
      <c r="R36" s="56">
        <f t="shared" si="5"/>
        <v>85.1</v>
      </c>
      <c r="T36" s="19" t="str">
        <f t="shared" ref="T36:Z36" si="38">IF(OR(G36&lt;$P36,G36&gt;$R36), "FAIL", "PASS")</f>
        <v>PASS</v>
      </c>
      <c r="U36" s="19" t="str">
        <f t="shared" si="38"/>
        <v>FAIL</v>
      </c>
      <c r="V36" s="19" t="str">
        <f t="shared" si="38"/>
        <v>PASS</v>
      </c>
      <c r="W36" s="19" t="str">
        <f t="shared" si="38"/>
        <v>PASS</v>
      </c>
      <c r="X36" s="19" t="str">
        <f t="shared" si="38"/>
        <v>PASS</v>
      </c>
      <c r="Y36" s="19" t="str">
        <f t="shared" si="38"/>
        <v>PASS</v>
      </c>
      <c r="Z36" s="19" t="str">
        <f t="shared" si="38"/>
        <v>PASS</v>
      </c>
      <c r="AA36" s="19">
        <f t="shared" si="7"/>
        <v>1</v>
      </c>
      <c r="AD36" s="51"/>
      <c r="AE36" s="57"/>
      <c r="AF36" s="57"/>
      <c r="AG36" s="57"/>
      <c r="AH36" s="56" t="e">
        <f t="shared" ca="1" si="1"/>
        <v>#NAME?</v>
      </c>
      <c r="AI36" s="56">
        <f t="shared" ca="1" si="2"/>
        <v>0</v>
      </c>
      <c r="AJ36" s="58"/>
      <c r="AK36" s="58"/>
      <c r="AL36" s="58"/>
      <c r="AM36" s="58"/>
      <c r="AN36" s="58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</row>
    <row r="37" spans="1:54" ht="15.75" customHeight="1">
      <c r="A37" s="89">
        <v>445</v>
      </c>
      <c r="B37" s="91" t="s">
        <v>62</v>
      </c>
      <c r="C37" s="91">
        <v>70.400000000000006</v>
      </c>
      <c r="D37" s="91">
        <v>65.8</v>
      </c>
      <c r="E37" s="91">
        <v>74.400000000000006</v>
      </c>
      <c r="F37" s="91">
        <v>84.5</v>
      </c>
      <c r="G37" s="91">
        <v>84.6</v>
      </c>
      <c r="H37" s="91">
        <v>86.5</v>
      </c>
      <c r="I37" s="91">
        <v>83.7</v>
      </c>
      <c r="J37" s="91">
        <v>82.2</v>
      </c>
      <c r="K37" s="91">
        <v>80.2</v>
      </c>
      <c r="L37" s="91">
        <v>79.2</v>
      </c>
      <c r="M37" s="91">
        <v>73.7</v>
      </c>
      <c r="N37" s="91">
        <v>68.8</v>
      </c>
      <c r="O37" s="51"/>
      <c r="P37" s="56">
        <f t="shared" si="3"/>
        <v>74.150000000000006</v>
      </c>
      <c r="Q37" s="56">
        <f t="shared" si="4"/>
        <v>79.150000000000006</v>
      </c>
      <c r="R37" s="56">
        <f t="shared" si="5"/>
        <v>84.15</v>
      </c>
      <c r="T37" s="19" t="str">
        <f t="shared" ref="T37:Z37" si="39">IF(OR(G37&lt;$P37,G37&gt;$R37), "FAIL", "PASS")</f>
        <v>FAIL</v>
      </c>
      <c r="U37" s="19" t="str">
        <f t="shared" si="39"/>
        <v>FAIL</v>
      </c>
      <c r="V37" s="19" t="str">
        <f t="shared" si="39"/>
        <v>PASS</v>
      </c>
      <c r="W37" s="19" t="str">
        <f t="shared" si="39"/>
        <v>PASS</v>
      </c>
      <c r="X37" s="19" t="str">
        <f t="shared" si="39"/>
        <v>PASS</v>
      </c>
      <c r="Y37" s="19" t="str">
        <f t="shared" si="39"/>
        <v>PASS</v>
      </c>
      <c r="Z37" s="19" t="str">
        <f t="shared" si="39"/>
        <v>FAIL</v>
      </c>
      <c r="AA37" s="19">
        <f t="shared" si="7"/>
        <v>3</v>
      </c>
      <c r="AD37" s="51"/>
      <c r="AE37" s="57"/>
      <c r="AF37" s="57"/>
      <c r="AG37" s="57"/>
      <c r="AH37" s="56" t="e">
        <f t="shared" ca="1" si="1"/>
        <v>#NAME?</v>
      </c>
      <c r="AI37" s="56">
        <f t="shared" ca="1" si="2"/>
        <v>0</v>
      </c>
      <c r="AJ37" s="58"/>
      <c r="AK37" s="58"/>
      <c r="AL37" s="58"/>
      <c r="AM37" s="58"/>
      <c r="AN37" s="58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</row>
    <row r="38" spans="1:54" ht="15.75" customHeight="1">
      <c r="A38" s="89">
        <v>608</v>
      </c>
      <c r="B38" s="91" t="s">
        <v>62</v>
      </c>
      <c r="C38" s="91">
        <v>81.099999999999994</v>
      </c>
      <c r="D38" s="91">
        <v>80.099999999999994</v>
      </c>
      <c r="E38" s="91">
        <v>79.3</v>
      </c>
      <c r="F38" s="91">
        <v>84</v>
      </c>
      <c r="G38" s="91">
        <v>82.7</v>
      </c>
      <c r="H38" s="91">
        <v>85.8</v>
      </c>
      <c r="I38" s="91">
        <v>83.9</v>
      </c>
      <c r="J38" s="91">
        <v>82.8</v>
      </c>
      <c r="K38" s="91">
        <v>81.099999999999994</v>
      </c>
      <c r="L38" s="91">
        <v>79.8</v>
      </c>
      <c r="M38" s="91">
        <v>74.599999999999994</v>
      </c>
      <c r="N38" s="91">
        <v>71</v>
      </c>
      <c r="O38" s="51"/>
      <c r="P38" s="56">
        <f t="shared" si="3"/>
        <v>73.650000000000006</v>
      </c>
      <c r="Q38" s="56">
        <f t="shared" si="4"/>
        <v>78.650000000000006</v>
      </c>
      <c r="R38" s="56">
        <f t="shared" si="5"/>
        <v>83.65</v>
      </c>
      <c r="T38" s="19" t="str">
        <f t="shared" ref="T38:Z38" si="40">IF(OR(G38&lt;$P38,G38&gt;$R38), "FAIL", "PASS")</f>
        <v>PASS</v>
      </c>
      <c r="U38" s="19" t="str">
        <f t="shared" si="40"/>
        <v>FAIL</v>
      </c>
      <c r="V38" s="19" t="str">
        <f t="shared" si="40"/>
        <v>FAIL</v>
      </c>
      <c r="W38" s="19" t="str">
        <f t="shared" si="40"/>
        <v>PASS</v>
      </c>
      <c r="X38" s="19" t="str">
        <f t="shared" si="40"/>
        <v>PASS</v>
      </c>
      <c r="Y38" s="19" t="str">
        <f t="shared" si="40"/>
        <v>PASS</v>
      </c>
      <c r="Z38" s="19" t="str">
        <f t="shared" si="40"/>
        <v>PASS</v>
      </c>
      <c r="AA38" s="19">
        <f t="shared" si="7"/>
        <v>2</v>
      </c>
      <c r="AD38" s="51"/>
      <c r="AE38" s="57"/>
      <c r="AF38" s="57"/>
      <c r="AG38" s="57"/>
      <c r="AH38" s="56" t="e">
        <f t="shared" ca="1" si="1"/>
        <v>#NAME?</v>
      </c>
      <c r="AI38" s="56">
        <f t="shared" ca="1" si="2"/>
        <v>0</v>
      </c>
      <c r="AJ38" s="58"/>
      <c r="AK38" s="58"/>
      <c r="AL38" s="58"/>
      <c r="AM38" s="58"/>
      <c r="AN38" s="58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</row>
    <row r="39" spans="1:54" ht="15.75" customHeight="1">
      <c r="A39" s="89">
        <v>609</v>
      </c>
      <c r="B39" s="91" t="s">
        <v>62</v>
      </c>
      <c r="C39" s="91">
        <v>60.5</v>
      </c>
      <c r="D39" s="91">
        <v>59.8</v>
      </c>
      <c r="E39" s="91">
        <v>73.8</v>
      </c>
      <c r="F39" s="91">
        <v>81</v>
      </c>
      <c r="G39" s="91">
        <v>83.9</v>
      </c>
      <c r="H39" s="91">
        <v>86.5</v>
      </c>
      <c r="I39" s="91">
        <v>86.3</v>
      </c>
      <c r="J39" s="91">
        <v>84.4</v>
      </c>
      <c r="K39" s="91">
        <v>82.2</v>
      </c>
      <c r="L39" s="91">
        <v>81.3</v>
      </c>
      <c r="M39" s="91">
        <v>76.599999999999994</v>
      </c>
      <c r="N39" s="91">
        <v>74.7</v>
      </c>
      <c r="O39" s="51"/>
      <c r="P39" s="56">
        <f t="shared" si="3"/>
        <v>75.25</v>
      </c>
      <c r="Q39" s="56">
        <f t="shared" si="4"/>
        <v>80.25</v>
      </c>
      <c r="R39" s="56">
        <f t="shared" si="5"/>
        <v>85.25</v>
      </c>
      <c r="T39" s="19" t="str">
        <f t="shared" ref="T39:Z39" si="41">IF(OR(G39&lt;$P39,G39&gt;$R39), "FAIL", "PASS")</f>
        <v>PASS</v>
      </c>
      <c r="U39" s="19" t="str">
        <f t="shared" si="41"/>
        <v>FAIL</v>
      </c>
      <c r="V39" s="19" t="str">
        <f t="shared" si="41"/>
        <v>FAIL</v>
      </c>
      <c r="W39" s="19" t="str">
        <f t="shared" si="41"/>
        <v>PASS</v>
      </c>
      <c r="X39" s="19" t="str">
        <f t="shared" si="41"/>
        <v>PASS</v>
      </c>
      <c r="Y39" s="19" t="str">
        <f t="shared" si="41"/>
        <v>PASS</v>
      </c>
      <c r="Z39" s="19" t="str">
        <f t="shared" si="41"/>
        <v>PASS</v>
      </c>
      <c r="AA39" s="19">
        <f t="shared" si="7"/>
        <v>2</v>
      </c>
      <c r="AD39" s="51"/>
      <c r="AE39" s="57"/>
      <c r="AF39" s="57"/>
      <c r="AG39" s="57"/>
      <c r="AH39" s="56" t="e">
        <f t="shared" ca="1" si="1"/>
        <v>#NAME?</v>
      </c>
      <c r="AI39" s="56">
        <f t="shared" ca="1" si="2"/>
        <v>0</v>
      </c>
      <c r="AJ39" s="58"/>
      <c r="AK39" s="58"/>
      <c r="AL39" s="58"/>
      <c r="AM39" s="58"/>
      <c r="AN39" s="58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</row>
    <row r="40" spans="1:54" ht="15.75" customHeight="1">
      <c r="A40" s="89">
        <v>611</v>
      </c>
      <c r="B40" s="91" t="s">
        <v>62</v>
      </c>
      <c r="C40" s="91">
        <v>58.6</v>
      </c>
      <c r="D40" s="91">
        <v>59.4</v>
      </c>
      <c r="E40" s="91">
        <v>72.599999999999994</v>
      </c>
      <c r="F40" s="91">
        <v>82.4</v>
      </c>
      <c r="G40" s="91">
        <v>83.2</v>
      </c>
      <c r="H40" s="91">
        <v>85.4</v>
      </c>
      <c r="I40" s="91">
        <v>85.1</v>
      </c>
      <c r="J40" s="91">
        <v>82.7</v>
      </c>
      <c r="K40" s="91">
        <v>80.900000000000006</v>
      </c>
      <c r="L40" s="91">
        <v>79.400000000000006</v>
      </c>
      <c r="M40" s="91">
        <v>73.900000000000006</v>
      </c>
      <c r="N40" s="91">
        <v>70.900000000000006</v>
      </c>
      <c r="O40" s="51"/>
      <c r="P40" s="56">
        <f t="shared" si="3"/>
        <v>73.550000000000011</v>
      </c>
      <c r="Q40" s="56">
        <f t="shared" si="4"/>
        <v>78.550000000000011</v>
      </c>
      <c r="R40" s="56">
        <f t="shared" si="5"/>
        <v>83.550000000000011</v>
      </c>
      <c r="T40" s="19" t="str">
        <f t="shared" ref="T40:Z40" si="42">IF(OR(G40&lt;$P40,G40&gt;$R40), "FAIL", "PASS")</f>
        <v>PASS</v>
      </c>
      <c r="U40" s="19" t="str">
        <f t="shared" si="42"/>
        <v>FAIL</v>
      </c>
      <c r="V40" s="19" t="str">
        <f t="shared" si="42"/>
        <v>FAIL</v>
      </c>
      <c r="W40" s="19" t="str">
        <f t="shared" si="42"/>
        <v>PASS</v>
      </c>
      <c r="X40" s="19" t="str">
        <f t="shared" si="42"/>
        <v>PASS</v>
      </c>
      <c r="Y40" s="19" t="str">
        <f t="shared" si="42"/>
        <v>PASS</v>
      </c>
      <c r="Z40" s="19" t="str">
        <f t="shared" si="42"/>
        <v>PASS</v>
      </c>
      <c r="AA40" s="19">
        <f t="shared" si="7"/>
        <v>2</v>
      </c>
      <c r="AD40" s="51"/>
      <c r="AE40" s="57"/>
      <c r="AF40" s="57"/>
      <c r="AG40" s="57"/>
      <c r="AH40" s="56" t="e">
        <f t="shared" ca="1" si="1"/>
        <v>#NAME?</v>
      </c>
      <c r="AI40" s="56">
        <f t="shared" ca="1" si="2"/>
        <v>0</v>
      </c>
      <c r="AJ40" s="58"/>
      <c r="AK40" s="58"/>
      <c r="AL40" s="58"/>
      <c r="AM40" s="58"/>
      <c r="AN40" s="58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</row>
    <row r="41" spans="1:54" ht="15.75" customHeight="1">
      <c r="A41" s="89">
        <v>613</v>
      </c>
      <c r="B41" s="91" t="s">
        <v>62</v>
      </c>
      <c r="C41" s="91">
        <v>58.3</v>
      </c>
      <c r="D41" s="91">
        <v>59.5</v>
      </c>
      <c r="E41" s="91">
        <v>75.400000000000006</v>
      </c>
      <c r="F41" s="91">
        <v>81.099999999999994</v>
      </c>
      <c r="G41" s="91">
        <v>83.4</v>
      </c>
      <c r="H41" s="91">
        <v>84.8</v>
      </c>
      <c r="I41" s="91">
        <v>84.6</v>
      </c>
      <c r="J41" s="91">
        <v>83</v>
      </c>
      <c r="K41" s="91">
        <v>80.599999999999994</v>
      </c>
      <c r="L41" s="91">
        <v>78.8</v>
      </c>
      <c r="M41" s="91">
        <v>73</v>
      </c>
      <c r="N41" s="91">
        <v>67.3</v>
      </c>
      <c r="O41" s="51"/>
      <c r="P41" s="56">
        <f t="shared" si="3"/>
        <v>73.2</v>
      </c>
      <c r="Q41" s="56">
        <f t="shared" si="4"/>
        <v>78.2</v>
      </c>
      <c r="R41" s="56">
        <f t="shared" si="5"/>
        <v>83.2</v>
      </c>
      <c r="T41" s="19" t="str">
        <f t="shared" ref="T41:Z41" si="43">IF(OR(G41&lt;$P41,G41&gt;$R41), "FAIL", "PASS")</f>
        <v>FAIL</v>
      </c>
      <c r="U41" s="19" t="str">
        <f t="shared" si="43"/>
        <v>FAIL</v>
      </c>
      <c r="V41" s="19" t="str">
        <f t="shared" si="43"/>
        <v>FAIL</v>
      </c>
      <c r="W41" s="19" t="str">
        <f t="shared" si="43"/>
        <v>PASS</v>
      </c>
      <c r="X41" s="19" t="str">
        <f t="shared" si="43"/>
        <v>PASS</v>
      </c>
      <c r="Y41" s="19" t="str">
        <f t="shared" si="43"/>
        <v>PASS</v>
      </c>
      <c r="Z41" s="19" t="str">
        <f t="shared" si="43"/>
        <v>FAIL</v>
      </c>
      <c r="AA41" s="19">
        <f t="shared" si="7"/>
        <v>4</v>
      </c>
      <c r="AD41" s="51"/>
      <c r="AE41" s="57"/>
      <c r="AF41" s="57"/>
      <c r="AG41" s="57"/>
      <c r="AH41" s="56" t="e">
        <f t="shared" ca="1" si="1"/>
        <v>#NAME?</v>
      </c>
      <c r="AI41" s="56">
        <f t="shared" ca="1" si="2"/>
        <v>0</v>
      </c>
      <c r="AJ41" s="58"/>
      <c r="AK41" s="58"/>
      <c r="AL41" s="58"/>
      <c r="AM41" s="58"/>
      <c r="AN41" s="58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</row>
    <row r="42" spans="1:54" ht="15.75" customHeight="1">
      <c r="A42" s="89">
        <v>615</v>
      </c>
      <c r="B42" s="91" t="s">
        <v>62</v>
      </c>
      <c r="C42" s="91">
        <v>66.2</v>
      </c>
      <c r="D42" s="91">
        <v>63.6</v>
      </c>
      <c r="E42" s="91">
        <v>74.400000000000006</v>
      </c>
      <c r="F42" s="91">
        <v>83.9</v>
      </c>
      <c r="G42" s="91">
        <v>86.1</v>
      </c>
      <c r="H42" s="91">
        <v>86.4</v>
      </c>
      <c r="I42" s="91">
        <v>85.6</v>
      </c>
      <c r="J42" s="91">
        <v>83.9</v>
      </c>
      <c r="K42" s="91">
        <v>81.7</v>
      </c>
      <c r="L42" s="91">
        <v>81.400000000000006</v>
      </c>
      <c r="M42" s="91">
        <v>77.2</v>
      </c>
      <c r="N42" s="91">
        <v>68.900000000000006</v>
      </c>
      <c r="O42" s="51"/>
      <c r="P42" s="56">
        <f t="shared" si="3"/>
        <v>76.650000000000006</v>
      </c>
      <c r="Q42" s="56">
        <f t="shared" si="4"/>
        <v>81.650000000000006</v>
      </c>
      <c r="R42" s="56">
        <f t="shared" si="5"/>
        <v>86.65</v>
      </c>
      <c r="T42" s="19" t="str">
        <f t="shared" ref="T42:Z42" si="44">IF(OR(G42&lt;$P42,G42&gt;$R42), "FAIL", "PASS")</f>
        <v>PASS</v>
      </c>
      <c r="U42" s="19" t="str">
        <f t="shared" si="44"/>
        <v>PASS</v>
      </c>
      <c r="V42" s="19" t="str">
        <f t="shared" si="44"/>
        <v>PASS</v>
      </c>
      <c r="W42" s="19" t="str">
        <f t="shared" si="44"/>
        <v>PASS</v>
      </c>
      <c r="X42" s="19" t="str">
        <f t="shared" si="44"/>
        <v>PASS</v>
      </c>
      <c r="Y42" s="19" t="str">
        <f t="shared" si="44"/>
        <v>PASS</v>
      </c>
      <c r="Z42" s="19" t="str">
        <f t="shared" si="44"/>
        <v>PASS</v>
      </c>
      <c r="AA42" s="19">
        <f t="shared" si="7"/>
        <v>0</v>
      </c>
      <c r="AD42" s="51"/>
      <c r="AE42" s="57"/>
      <c r="AF42" s="57"/>
      <c r="AG42" s="57"/>
      <c r="AH42" s="56" t="e">
        <f t="shared" ca="1" si="1"/>
        <v>#NAME?</v>
      </c>
      <c r="AI42" s="56">
        <f t="shared" ca="1" si="2"/>
        <v>0</v>
      </c>
      <c r="AJ42" s="58"/>
      <c r="AK42" s="58"/>
      <c r="AL42" s="58"/>
      <c r="AM42" s="58"/>
      <c r="AN42" s="58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</row>
    <row r="43" spans="1:54" ht="15.75" customHeight="1">
      <c r="A43" s="89">
        <v>617</v>
      </c>
      <c r="B43" s="91" t="s">
        <v>62</v>
      </c>
      <c r="C43" s="91">
        <v>61.1</v>
      </c>
      <c r="D43" s="91">
        <v>60.4</v>
      </c>
      <c r="E43" s="91">
        <v>72.400000000000006</v>
      </c>
      <c r="F43" s="91">
        <v>81.599999999999994</v>
      </c>
      <c r="G43" s="91">
        <v>84</v>
      </c>
      <c r="H43" s="91">
        <v>86.6</v>
      </c>
      <c r="I43" s="91">
        <v>85.5</v>
      </c>
      <c r="J43" s="91">
        <v>83.6</v>
      </c>
      <c r="K43" s="91">
        <v>82</v>
      </c>
      <c r="L43" s="91">
        <v>81.099999999999994</v>
      </c>
      <c r="M43" s="91">
        <v>75.7</v>
      </c>
      <c r="N43" s="91">
        <v>73</v>
      </c>
      <c r="O43" s="51"/>
      <c r="P43" s="56">
        <f t="shared" si="3"/>
        <v>74.849999999999994</v>
      </c>
      <c r="Q43" s="56">
        <f t="shared" si="4"/>
        <v>79.849999999999994</v>
      </c>
      <c r="R43" s="56">
        <f t="shared" si="5"/>
        <v>84.85</v>
      </c>
      <c r="T43" s="19" t="str">
        <f t="shared" ref="T43:Z43" si="45">IF(OR(G43&lt;$P43,G43&gt;$R43), "FAIL", "PASS")</f>
        <v>PASS</v>
      </c>
      <c r="U43" s="19" t="str">
        <f t="shared" si="45"/>
        <v>FAIL</v>
      </c>
      <c r="V43" s="19" t="str">
        <f t="shared" si="45"/>
        <v>FAIL</v>
      </c>
      <c r="W43" s="19" t="str">
        <f t="shared" si="45"/>
        <v>PASS</v>
      </c>
      <c r="X43" s="19" t="str">
        <f t="shared" si="45"/>
        <v>PASS</v>
      </c>
      <c r="Y43" s="19" t="str">
        <f t="shared" si="45"/>
        <v>PASS</v>
      </c>
      <c r="Z43" s="19" t="str">
        <f t="shared" si="45"/>
        <v>PASS</v>
      </c>
      <c r="AA43" s="19">
        <f t="shared" si="7"/>
        <v>2</v>
      </c>
      <c r="AD43" s="51"/>
      <c r="AE43" s="57"/>
      <c r="AF43" s="57"/>
      <c r="AG43" s="57"/>
      <c r="AH43" s="56" t="e">
        <f t="shared" ca="1" si="1"/>
        <v>#NAME?</v>
      </c>
      <c r="AI43" s="56">
        <f t="shared" ca="1" si="2"/>
        <v>0</v>
      </c>
      <c r="AJ43" s="58"/>
      <c r="AK43" s="58"/>
      <c r="AL43" s="58"/>
      <c r="AM43" s="58"/>
      <c r="AN43" s="58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</row>
    <row r="44" spans="1:54" ht="15.75" customHeight="1">
      <c r="A44" s="89">
        <v>619</v>
      </c>
      <c r="B44" s="91" t="s">
        <v>62</v>
      </c>
      <c r="C44" s="91">
        <v>56.5</v>
      </c>
      <c r="D44" s="91">
        <v>57.2</v>
      </c>
      <c r="E44" s="91">
        <v>74.2</v>
      </c>
      <c r="F44" s="91">
        <v>86.3</v>
      </c>
      <c r="G44" s="91">
        <v>85.2</v>
      </c>
      <c r="H44" s="91">
        <v>84.3</v>
      </c>
      <c r="I44" s="91">
        <v>83.7</v>
      </c>
      <c r="J44" s="91">
        <v>82</v>
      </c>
      <c r="K44" s="91">
        <v>80.400000000000006</v>
      </c>
      <c r="L44" s="91">
        <v>79.3</v>
      </c>
      <c r="M44" s="91">
        <v>73.599999999999994</v>
      </c>
      <c r="N44" s="91">
        <v>68.8</v>
      </c>
      <c r="O44" s="51"/>
      <c r="P44" s="56">
        <f t="shared" si="3"/>
        <v>74.400000000000006</v>
      </c>
      <c r="Q44" s="56">
        <f t="shared" si="4"/>
        <v>79.400000000000006</v>
      </c>
      <c r="R44" s="56">
        <f t="shared" si="5"/>
        <v>84.4</v>
      </c>
      <c r="T44" s="19" t="str">
        <f t="shared" ref="T44:Z44" si="46">IF(OR(G44&lt;$P44,G44&gt;$R44), "FAIL", "PASS")</f>
        <v>FAIL</v>
      </c>
      <c r="U44" s="19" t="str">
        <f t="shared" si="46"/>
        <v>PASS</v>
      </c>
      <c r="V44" s="19" t="str">
        <f t="shared" si="46"/>
        <v>PASS</v>
      </c>
      <c r="W44" s="19" t="str">
        <f t="shared" si="46"/>
        <v>PASS</v>
      </c>
      <c r="X44" s="19" t="str">
        <f t="shared" si="46"/>
        <v>PASS</v>
      </c>
      <c r="Y44" s="19" t="str">
        <f t="shared" si="46"/>
        <v>PASS</v>
      </c>
      <c r="Z44" s="19" t="str">
        <f t="shared" si="46"/>
        <v>FAIL</v>
      </c>
      <c r="AA44" s="19">
        <f t="shared" si="7"/>
        <v>2</v>
      </c>
      <c r="AD44" s="51"/>
      <c r="AE44" s="57"/>
      <c r="AF44" s="57"/>
      <c r="AG44" s="57"/>
      <c r="AH44" s="56" t="e">
        <f t="shared" ca="1" si="1"/>
        <v>#NAME?</v>
      </c>
      <c r="AI44" s="56">
        <f t="shared" ca="1" si="2"/>
        <v>0</v>
      </c>
      <c r="AJ44" s="58"/>
      <c r="AK44" s="58"/>
      <c r="AL44" s="58"/>
      <c r="AM44" s="58"/>
      <c r="AN44" s="58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</row>
    <row r="45" spans="1:54" ht="15.75" customHeight="1">
      <c r="A45" s="89">
        <v>632</v>
      </c>
      <c r="B45" s="91" t="s">
        <v>62</v>
      </c>
      <c r="C45" s="91">
        <v>63.2</v>
      </c>
      <c r="D45" s="91">
        <v>58.8</v>
      </c>
      <c r="E45" s="91">
        <v>75.900000000000006</v>
      </c>
      <c r="F45" s="91">
        <v>86</v>
      </c>
      <c r="G45" s="91">
        <v>84.7</v>
      </c>
      <c r="H45" s="91">
        <v>85.6</v>
      </c>
      <c r="I45" s="91">
        <v>84.4</v>
      </c>
      <c r="J45" s="91">
        <v>82.1</v>
      </c>
      <c r="K45" s="91">
        <v>80.5</v>
      </c>
      <c r="L45" s="91">
        <v>79.8</v>
      </c>
      <c r="M45" s="91">
        <v>75.2</v>
      </c>
      <c r="N45" s="91">
        <v>68.8</v>
      </c>
      <c r="O45" s="51"/>
      <c r="P45" s="56">
        <f t="shared" si="3"/>
        <v>74.95</v>
      </c>
      <c r="Q45" s="56">
        <f t="shared" si="4"/>
        <v>79.95</v>
      </c>
      <c r="R45" s="56">
        <f t="shared" si="5"/>
        <v>84.95</v>
      </c>
      <c r="T45" s="19" t="str">
        <f t="shared" ref="T45:Z45" si="47">IF(OR(G45&lt;$P45,G45&gt;$R45), "FAIL", "PASS")</f>
        <v>PASS</v>
      </c>
      <c r="U45" s="19" t="str">
        <f t="shared" si="47"/>
        <v>FAIL</v>
      </c>
      <c r="V45" s="19" t="str">
        <f t="shared" si="47"/>
        <v>PASS</v>
      </c>
      <c r="W45" s="19" t="str">
        <f t="shared" si="47"/>
        <v>PASS</v>
      </c>
      <c r="X45" s="19" t="str">
        <f t="shared" si="47"/>
        <v>PASS</v>
      </c>
      <c r="Y45" s="19" t="str">
        <f t="shared" si="47"/>
        <v>PASS</v>
      </c>
      <c r="Z45" s="19" t="str">
        <f t="shared" si="47"/>
        <v>PASS</v>
      </c>
      <c r="AA45" s="19">
        <f t="shared" si="7"/>
        <v>1</v>
      </c>
      <c r="AD45" s="51"/>
      <c r="AE45" s="57"/>
      <c r="AF45" s="57"/>
      <c r="AG45" s="57"/>
      <c r="AH45" s="56" t="e">
        <f t="shared" ca="1" si="1"/>
        <v>#NAME?</v>
      </c>
      <c r="AI45" s="56">
        <f t="shared" ca="1" si="2"/>
        <v>0</v>
      </c>
      <c r="AJ45" s="58"/>
      <c r="AK45" s="58"/>
      <c r="AL45" s="58"/>
      <c r="AM45" s="58"/>
      <c r="AN45" s="58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</row>
    <row r="46" spans="1:54" ht="15.75" customHeight="1">
      <c r="A46" s="89">
        <v>634</v>
      </c>
      <c r="B46" s="91" t="s">
        <v>62</v>
      </c>
      <c r="C46" s="91">
        <v>65.8</v>
      </c>
      <c r="D46" s="91">
        <v>63.1</v>
      </c>
      <c r="E46" s="91">
        <v>73.5</v>
      </c>
      <c r="F46" s="91">
        <v>82.4</v>
      </c>
      <c r="G46" s="91">
        <v>84.3</v>
      </c>
      <c r="H46" s="91">
        <v>86</v>
      </c>
      <c r="I46" s="91">
        <v>84.9</v>
      </c>
      <c r="J46" s="91">
        <v>82.7</v>
      </c>
      <c r="K46" s="91">
        <v>81</v>
      </c>
      <c r="L46" s="91">
        <v>79.900000000000006</v>
      </c>
      <c r="M46" s="91">
        <v>75.599999999999994</v>
      </c>
      <c r="N46" s="91">
        <v>68.900000000000006</v>
      </c>
      <c r="O46" s="51"/>
      <c r="P46" s="56">
        <f t="shared" si="3"/>
        <v>74.949999999999989</v>
      </c>
      <c r="Q46" s="56">
        <f t="shared" si="4"/>
        <v>79.949999999999989</v>
      </c>
      <c r="R46" s="56">
        <f t="shared" si="5"/>
        <v>84.949999999999989</v>
      </c>
      <c r="T46" s="19" t="str">
        <f t="shared" ref="T46:Z46" si="48">IF(OR(G46&lt;$P46,G46&gt;$R46), "FAIL", "PASS")</f>
        <v>PASS</v>
      </c>
      <c r="U46" s="19" t="str">
        <f t="shared" si="48"/>
        <v>FAIL</v>
      </c>
      <c r="V46" s="19" t="str">
        <f t="shared" si="48"/>
        <v>PASS</v>
      </c>
      <c r="W46" s="19" t="str">
        <f t="shared" si="48"/>
        <v>PASS</v>
      </c>
      <c r="X46" s="19" t="str">
        <f t="shared" si="48"/>
        <v>PASS</v>
      </c>
      <c r="Y46" s="19" t="str">
        <f t="shared" si="48"/>
        <v>PASS</v>
      </c>
      <c r="Z46" s="19" t="str">
        <f t="shared" si="48"/>
        <v>PASS</v>
      </c>
      <c r="AA46" s="19">
        <f t="shared" si="7"/>
        <v>1</v>
      </c>
      <c r="AD46" s="51"/>
      <c r="AE46" s="57"/>
      <c r="AF46" s="57"/>
      <c r="AG46" s="57"/>
      <c r="AH46" s="56" t="e">
        <f t="shared" ca="1" si="1"/>
        <v>#NAME?</v>
      </c>
      <c r="AI46" s="56">
        <f t="shared" ca="1" si="2"/>
        <v>0</v>
      </c>
      <c r="AJ46" s="58"/>
      <c r="AK46" s="58"/>
      <c r="AL46" s="58"/>
      <c r="AM46" s="58"/>
      <c r="AN46" s="58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</row>
    <row r="47" spans="1:54" ht="15.75" customHeight="1">
      <c r="A47" s="89">
        <v>636</v>
      </c>
      <c r="B47" s="91" t="s">
        <v>62</v>
      </c>
      <c r="C47" s="91">
        <v>64.099999999999994</v>
      </c>
      <c r="D47" s="91">
        <v>64.900000000000006</v>
      </c>
      <c r="E47" s="91">
        <v>74.900000000000006</v>
      </c>
      <c r="F47" s="91">
        <v>81.5</v>
      </c>
      <c r="G47" s="91">
        <v>83.7</v>
      </c>
      <c r="H47" s="91">
        <v>85.4</v>
      </c>
      <c r="I47" s="91">
        <v>86.1</v>
      </c>
      <c r="J47" s="91">
        <v>85.5</v>
      </c>
      <c r="K47" s="91">
        <v>83.8</v>
      </c>
      <c r="L47" s="91">
        <v>82.9</v>
      </c>
      <c r="M47" s="91">
        <v>77.2</v>
      </c>
      <c r="N47" s="91">
        <v>75.5</v>
      </c>
      <c r="O47" s="49"/>
      <c r="P47" s="56">
        <f t="shared" si="3"/>
        <v>75.45</v>
      </c>
      <c r="Q47" s="56">
        <f t="shared" si="4"/>
        <v>80.45</v>
      </c>
      <c r="R47" s="56">
        <f t="shared" si="5"/>
        <v>85.45</v>
      </c>
      <c r="S47" s="57"/>
      <c r="T47" s="19" t="str">
        <f t="shared" ref="T47:Z47" si="49">IF(OR(G47&lt;$P47,G47&gt;$R47), "FAIL", "PASS")</f>
        <v>PASS</v>
      </c>
      <c r="U47" s="19" t="str">
        <f t="shared" si="49"/>
        <v>PASS</v>
      </c>
      <c r="V47" s="19" t="str">
        <f t="shared" si="49"/>
        <v>FAIL</v>
      </c>
      <c r="W47" s="19" t="str">
        <f t="shared" si="49"/>
        <v>FAIL</v>
      </c>
      <c r="X47" s="19" t="str">
        <f t="shared" si="49"/>
        <v>PASS</v>
      </c>
      <c r="Y47" s="19" t="str">
        <f t="shared" si="49"/>
        <v>PASS</v>
      </c>
      <c r="Z47" s="19" t="str">
        <f t="shared" si="49"/>
        <v>PASS</v>
      </c>
      <c r="AA47" s="19">
        <f t="shared" si="7"/>
        <v>2</v>
      </c>
      <c r="AB47" s="57"/>
      <c r="AC47" s="49"/>
      <c r="AD47" s="49"/>
      <c r="AE47" s="49"/>
      <c r="AF47" s="49"/>
      <c r="AG47" s="49"/>
      <c r="AH47" s="56" t="e">
        <f t="shared" ca="1" si="1"/>
        <v>#NAME?</v>
      </c>
      <c r="AI47" s="56">
        <f t="shared" ca="1" si="2"/>
        <v>0</v>
      </c>
      <c r="AJ47" s="59"/>
      <c r="AK47" s="59"/>
      <c r="AL47" s="59"/>
      <c r="AM47" s="59"/>
      <c r="AN47" s="5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</row>
    <row r="48" spans="1:54" ht="15.75" customHeight="1">
      <c r="A48" s="89">
        <v>638</v>
      </c>
      <c r="B48" s="91" t="s">
        <v>62</v>
      </c>
      <c r="C48" s="91">
        <v>61.8</v>
      </c>
      <c r="D48" s="91">
        <v>60.6</v>
      </c>
      <c r="E48" s="91">
        <v>73.400000000000006</v>
      </c>
      <c r="F48" s="91">
        <v>80.8</v>
      </c>
      <c r="G48" s="91">
        <v>83.2</v>
      </c>
      <c r="H48" s="91">
        <v>84.7</v>
      </c>
      <c r="I48" s="91">
        <v>84.7</v>
      </c>
      <c r="J48" s="91">
        <v>82.3</v>
      </c>
      <c r="K48" s="91">
        <v>80.3</v>
      </c>
      <c r="L48" s="91">
        <v>78.8</v>
      </c>
      <c r="M48" s="91">
        <v>72.2</v>
      </c>
      <c r="N48" s="91">
        <v>67.7</v>
      </c>
      <c r="O48" s="49"/>
      <c r="P48" s="56">
        <f t="shared" si="3"/>
        <v>72.7</v>
      </c>
      <c r="Q48" s="56">
        <f t="shared" si="4"/>
        <v>77.7</v>
      </c>
      <c r="R48" s="56">
        <f t="shared" si="5"/>
        <v>82.7</v>
      </c>
      <c r="S48" s="57"/>
      <c r="T48" s="19" t="str">
        <f t="shared" ref="T48:Z48" si="50">IF(OR(G48&lt;$P48,G48&gt;$R48), "FAIL", "PASS")</f>
        <v>FAIL</v>
      </c>
      <c r="U48" s="19" t="str">
        <f t="shared" si="50"/>
        <v>FAIL</v>
      </c>
      <c r="V48" s="19" t="str">
        <f t="shared" si="50"/>
        <v>FAIL</v>
      </c>
      <c r="W48" s="19" t="str">
        <f t="shared" si="50"/>
        <v>PASS</v>
      </c>
      <c r="X48" s="19" t="str">
        <f t="shared" si="50"/>
        <v>PASS</v>
      </c>
      <c r="Y48" s="19" t="str">
        <f t="shared" si="50"/>
        <v>PASS</v>
      </c>
      <c r="Z48" s="19" t="str">
        <f t="shared" si="50"/>
        <v>FAIL</v>
      </c>
      <c r="AA48" s="19">
        <f t="shared" si="7"/>
        <v>4</v>
      </c>
      <c r="AB48" s="57"/>
      <c r="AC48" s="49"/>
      <c r="AD48" s="49"/>
      <c r="AE48" s="49"/>
      <c r="AF48" s="49"/>
      <c r="AG48" s="49"/>
      <c r="AH48" s="56" t="e">
        <f t="shared" ca="1" si="1"/>
        <v>#NAME?</v>
      </c>
      <c r="AI48" s="56">
        <f t="shared" ca="1" si="2"/>
        <v>0</v>
      </c>
      <c r="AJ48" s="59"/>
      <c r="AK48" s="59"/>
      <c r="AL48" s="59"/>
      <c r="AM48" s="59"/>
      <c r="AN48" s="5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</row>
    <row r="49" spans="1:54" ht="15.75" customHeight="1">
      <c r="A49" s="89">
        <v>640</v>
      </c>
      <c r="B49" s="91" t="s">
        <v>62</v>
      </c>
      <c r="C49" s="91">
        <v>57.9</v>
      </c>
      <c r="D49" s="91">
        <v>60.2</v>
      </c>
      <c r="E49" s="91">
        <v>72.900000000000006</v>
      </c>
      <c r="F49" s="91">
        <v>82</v>
      </c>
      <c r="G49" s="91">
        <v>85.2</v>
      </c>
      <c r="H49" s="91">
        <v>85.9</v>
      </c>
      <c r="I49" s="91">
        <v>82.8</v>
      </c>
      <c r="J49" s="91">
        <v>81.599999999999994</v>
      </c>
      <c r="K49" s="91">
        <v>79.3</v>
      </c>
      <c r="L49" s="91">
        <v>78.3</v>
      </c>
      <c r="M49" s="91">
        <v>73.099999999999994</v>
      </c>
      <c r="N49" s="91">
        <v>65</v>
      </c>
      <c r="O49" s="49"/>
      <c r="P49" s="56">
        <f t="shared" si="3"/>
        <v>74.150000000000006</v>
      </c>
      <c r="Q49" s="56">
        <f t="shared" si="4"/>
        <v>79.150000000000006</v>
      </c>
      <c r="R49" s="56">
        <f t="shared" si="5"/>
        <v>84.15</v>
      </c>
      <c r="S49" s="57"/>
      <c r="T49" s="19" t="str">
        <f t="shared" ref="T49:Z49" si="51">IF(OR(G49&lt;$P49,G49&gt;$R49), "FAIL", "PASS")</f>
        <v>FAIL</v>
      </c>
      <c r="U49" s="19" t="str">
        <f t="shared" si="51"/>
        <v>FAIL</v>
      </c>
      <c r="V49" s="19" t="str">
        <f t="shared" si="51"/>
        <v>PASS</v>
      </c>
      <c r="W49" s="19" t="str">
        <f t="shared" si="51"/>
        <v>PASS</v>
      </c>
      <c r="X49" s="19" t="str">
        <f t="shared" si="51"/>
        <v>PASS</v>
      </c>
      <c r="Y49" s="19" t="str">
        <f t="shared" si="51"/>
        <v>PASS</v>
      </c>
      <c r="Z49" s="19" t="str">
        <f t="shared" si="51"/>
        <v>FAIL</v>
      </c>
      <c r="AA49" s="19">
        <f t="shared" si="7"/>
        <v>3</v>
      </c>
      <c r="AB49" s="57"/>
      <c r="AC49" s="49"/>
      <c r="AD49" s="49"/>
      <c r="AE49" s="49"/>
      <c r="AF49" s="49"/>
      <c r="AG49" s="49"/>
      <c r="AH49" s="56" t="e">
        <f t="shared" ca="1" si="1"/>
        <v>#NAME?</v>
      </c>
      <c r="AI49" s="56">
        <f t="shared" ca="1" si="2"/>
        <v>0</v>
      </c>
      <c r="AJ49" s="59"/>
      <c r="AK49" s="59"/>
      <c r="AL49" s="59"/>
      <c r="AM49" s="59"/>
      <c r="AN49" s="5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</row>
    <row r="50" spans="1:54" ht="15.75" customHeight="1">
      <c r="A50" s="89">
        <v>642</v>
      </c>
      <c r="B50" s="91" t="s">
        <v>62</v>
      </c>
      <c r="C50" s="91">
        <v>62.7</v>
      </c>
      <c r="D50" s="91">
        <v>63.6</v>
      </c>
      <c r="E50" s="91">
        <v>75.099999999999994</v>
      </c>
      <c r="F50" s="91">
        <v>83</v>
      </c>
      <c r="G50" s="91">
        <v>83.6</v>
      </c>
      <c r="H50" s="91">
        <v>86.4</v>
      </c>
      <c r="I50" s="91">
        <v>84.2</v>
      </c>
      <c r="J50" s="91">
        <v>82.4</v>
      </c>
      <c r="K50" s="91">
        <v>79.900000000000006</v>
      </c>
      <c r="L50" s="91">
        <v>78.900000000000006</v>
      </c>
      <c r="M50" s="91">
        <v>74.3</v>
      </c>
      <c r="N50" s="91">
        <v>66.400000000000006</v>
      </c>
      <c r="O50" s="49"/>
      <c r="P50" s="56">
        <f t="shared" si="3"/>
        <v>73.949999999999989</v>
      </c>
      <c r="Q50" s="56">
        <f t="shared" si="4"/>
        <v>78.949999999999989</v>
      </c>
      <c r="R50" s="56">
        <f t="shared" si="5"/>
        <v>83.949999999999989</v>
      </c>
      <c r="S50" s="57"/>
      <c r="T50" s="19" t="str">
        <f t="shared" ref="T50:Z50" si="52">IF(OR(G50&lt;$P50,G50&gt;$R50), "FAIL", "PASS")</f>
        <v>PASS</v>
      </c>
      <c r="U50" s="19" t="str">
        <f t="shared" si="52"/>
        <v>FAIL</v>
      </c>
      <c r="V50" s="19" t="str">
        <f t="shared" si="52"/>
        <v>FAIL</v>
      </c>
      <c r="W50" s="19" t="str">
        <f t="shared" si="52"/>
        <v>PASS</v>
      </c>
      <c r="X50" s="19" t="str">
        <f t="shared" si="52"/>
        <v>PASS</v>
      </c>
      <c r="Y50" s="19" t="str">
        <f t="shared" si="52"/>
        <v>PASS</v>
      </c>
      <c r="Z50" s="19" t="str">
        <f t="shared" si="52"/>
        <v>PASS</v>
      </c>
      <c r="AA50" s="19">
        <f t="shared" si="7"/>
        <v>2</v>
      </c>
      <c r="AB50" s="57"/>
      <c r="AC50" s="49"/>
      <c r="AD50" s="49"/>
      <c r="AE50" s="49"/>
      <c r="AF50" s="49"/>
      <c r="AG50" s="49"/>
      <c r="AH50" s="56" t="e">
        <f t="shared" ca="1" si="1"/>
        <v>#NAME?</v>
      </c>
      <c r="AI50" s="56">
        <f t="shared" ca="1" si="2"/>
        <v>0</v>
      </c>
      <c r="AJ50" s="59"/>
      <c r="AK50" s="59"/>
      <c r="AL50" s="59"/>
      <c r="AM50" s="59"/>
      <c r="AN50" s="5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</row>
    <row r="51" spans="1:54" ht="15.75" customHeight="1">
      <c r="A51" s="89">
        <v>644</v>
      </c>
      <c r="B51" s="91" t="s">
        <v>62</v>
      </c>
      <c r="C51" s="91">
        <v>61.2</v>
      </c>
      <c r="D51" s="91">
        <v>60</v>
      </c>
      <c r="E51" s="91">
        <v>74.7</v>
      </c>
      <c r="F51" s="91">
        <v>84.7</v>
      </c>
      <c r="G51" s="91">
        <v>84.5</v>
      </c>
      <c r="H51" s="91">
        <v>85.1</v>
      </c>
      <c r="I51" s="91">
        <v>83.9</v>
      </c>
      <c r="J51" s="91">
        <v>81.900000000000006</v>
      </c>
      <c r="K51" s="91">
        <v>79.900000000000006</v>
      </c>
      <c r="L51" s="91">
        <v>78.900000000000006</v>
      </c>
      <c r="M51" s="91">
        <v>74.400000000000006</v>
      </c>
      <c r="N51" s="91">
        <v>67.5</v>
      </c>
      <c r="O51" s="49"/>
      <c r="P51" s="56">
        <f t="shared" si="3"/>
        <v>74.45</v>
      </c>
      <c r="Q51" s="56">
        <f t="shared" si="4"/>
        <v>79.45</v>
      </c>
      <c r="R51" s="56">
        <f t="shared" si="5"/>
        <v>84.45</v>
      </c>
      <c r="S51" s="57"/>
      <c r="T51" s="19" t="str">
        <f t="shared" ref="T51:Z51" si="53">IF(OR(G51&lt;$P51,G51&gt;$R51), "FAIL", "PASS")</f>
        <v>FAIL</v>
      </c>
      <c r="U51" s="19" t="str">
        <f t="shared" si="53"/>
        <v>FAIL</v>
      </c>
      <c r="V51" s="19" t="str">
        <f t="shared" si="53"/>
        <v>PASS</v>
      </c>
      <c r="W51" s="19" t="str">
        <f t="shared" si="53"/>
        <v>PASS</v>
      </c>
      <c r="X51" s="19" t="str">
        <f t="shared" si="53"/>
        <v>PASS</v>
      </c>
      <c r="Y51" s="19" t="str">
        <f t="shared" si="53"/>
        <v>PASS</v>
      </c>
      <c r="Z51" s="19" t="str">
        <f t="shared" si="53"/>
        <v>FAIL</v>
      </c>
      <c r="AA51" s="19">
        <f t="shared" si="7"/>
        <v>3</v>
      </c>
      <c r="AB51" s="57"/>
      <c r="AC51" s="49"/>
      <c r="AD51" s="49"/>
      <c r="AE51" s="49"/>
      <c r="AF51" s="49"/>
      <c r="AG51" s="49"/>
      <c r="AH51" s="56" t="e">
        <f t="shared" ca="1" si="1"/>
        <v>#NAME?</v>
      </c>
      <c r="AI51" s="56">
        <f t="shared" ca="1" si="2"/>
        <v>0</v>
      </c>
      <c r="AJ51" s="59"/>
      <c r="AK51" s="59"/>
      <c r="AL51" s="59"/>
      <c r="AM51" s="59"/>
      <c r="AN51" s="5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</row>
    <row r="52" spans="1:54" ht="15.75" customHeight="1">
      <c r="A52" s="49"/>
      <c r="B52" s="49"/>
      <c r="C52" s="49"/>
      <c r="D52" s="49"/>
      <c r="E52" s="49"/>
      <c r="F52" s="49"/>
      <c r="G52" s="59"/>
      <c r="H52" s="59"/>
      <c r="I52" s="59"/>
      <c r="J52" s="59"/>
      <c r="K52" s="59"/>
      <c r="L52" s="59"/>
      <c r="M52" s="49"/>
      <c r="N52" s="49"/>
      <c r="O52" s="49"/>
      <c r="P52" s="49"/>
      <c r="Q52" s="49"/>
      <c r="R52" s="49"/>
      <c r="S52" s="49"/>
      <c r="T52" s="49"/>
      <c r="U52" s="59"/>
      <c r="V52" s="59"/>
      <c r="W52" s="59"/>
      <c r="X52" s="59"/>
      <c r="Y52" s="59"/>
      <c r="Z52" s="59"/>
      <c r="AA52" s="49"/>
      <c r="AB52" s="49"/>
      <c r="AC52" s="49"/>
      <c r="AD52" s="49"/>
      <c r="AE52" s="49"/>
      <c r="AF52" s="49"/>
      <c r="AG52" s="49"/>
      <c r="AI52" s="59"/>
      <c r="AJ52" s="59"/>
      <c r="AK52" s="59"/>
      <c r="AL52" s="59"/>
      <c r="AM52" s="59"/>
      <c r="AN52" s="5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</row>
    <row r="53" spans="1:54" ht="15.75" customHeight="1">
      <c r="A53" s="49"/>
      <c r="B53" s="49"/>
      <c r="C53" s="49"/>
      <c r="D53" s="49"/>
      <c r="E53" s="49"/>
      <c r="F53" s="49"/>
      <c r="G53" s="59"/>
      <c r="H53" s="59"/>
      <c r="I53" s="59"/>
      <c r="J53" s="59"/>
      <c r="K53" s="59"/>
      <c r="L53" s="59"/>
      <c r="M53" s="49"/>
      <c r="N53" s="49"/>
      <c r="O53" s="49"/>
      <c r="P53" s="49"/>
      <c r="Q53" s="49"/>
      <c r="R53" s="49"/>
      <c r="S53" s="49"/>
      <c r="T53" s="49"/>
      <c r="U53" s="59"/>
      <c r="V53" s="59"/>
      <c r="W53" s="59"/>
      <c r="X53" s="59"/>
      <c r="Y53" s="59"/>
      <c r="Z53" s="59"/>
      <c r="AA53" s="49"/>
      <c r="AB53" s="49"/>
      <c r="AC53" s="49"/>
      <c r="AD53" s="49"/>
      <c r="AE53" s="49"/>
      <c r="AF53" s="49"/>
      <c r="AG53" s="49"/>
      <c r="AH53" s="49"/>
      <c r="AI53" s="59"/>
      <c r="AJ53" s="59"/>
      <c r="AK53" s="59"/>
      <c r="AL53" s="59"/>
      <c r="AM53" s="59"/>
      <c r="AN53" s="5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</row>
    <row r="54" spans="1:54" ht="15.75" customHeight="1">
      <c r="A54" s="49"/>
      <c r="B54" s="49"/>
      <c r="C54" s="49"/>
      <c r="D54" s="49"/>
      <c r="E54" s="49"/>
      <c r="F54" s="49"/>
      <c r="G54" s="59"/>
      <c r="H54" s="59"/>
      <c r="I54" s="59"/>
      <c r="J54" s="59"/>
      <c r="K54" s="59"/>
      <c r="L54" s="59"/>
      <c r="M54" s="49"/>
      <c r="N54" s="49"/>
      <c r="O54" s="49"/>
      <c r="P54" s="49"/>
      <c r="Q54" s="49"/>
      <c r="R54" s="49"/>
      <c r="S54" s="49"/>
      <c r="T54" s="49"/>
      <c r="U54" s="59"/>
      <c r="V54" s="59"/>
      <c r="W54" s="59"/>
      <c r="X54" s="59"/>
      <c r="Y54" s="59"/>
      <c r="Z54" s="59"/>
      <c r="AA54" s="49"/>
      <c r="AB54" s="49"/>
      <c r="AC54" s="49"/>
      <c r="AD54" s="49"/>
      <c r="AE54" s="49"/>
      <c r="AF54" s="49"/>
      <c r="AG54" s="49"/>
      <c r="AH54" s="49"/>
      <c r="AI54" s="59"/>
      <c r="AJ54" s="59"/>
      <c r="AK54" s="59"/>
      <c r="AL54" s="59"/>
      <c r="AM54" s="59"/>
      <c r="AN54" s="5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</row>
    <row r="55" spans="1:54" ht="15.75" customHeight="1">
      <c r="A55" s="49"/>
      <c r="B55" s="49"/>
      <c r="C55" s="49"/>
      <c r="D55" s="49"/>
      <c r="E55" s="49"/>
      <c r="F55" s="49"/>
      <c r="G55" s="59"/>
      <c r="H55" s="59"/>
      <c r="I55" s="59"/>
      <c r="J55" s="59"/>
      <c r="K55" s="59"/>
      <c r="L55" s="59"/>
      <c r="M55" s="49"/>
      <c r="N55" s="49"/>
      <c r="O55" s="49"/>
      <c r="P55" s="49"/>
      <c r="Q55" s="49"/>
      <c r="R55" s="49"/>
      <c r="S55" s="49"/>
      <c r="T55" s="49"/>
      <c r="U55" s="59"/>
      <c r="V55" s="59"/>
      <c r="W55" s="59"/>
      <c r="X55" s="59"/>
      <c r="Y55" s="59"/>
      <c r="Z55" s="59"/>
      <c r="AA55" s="49"/>
      <c r="AB55" s="49"/>
      <c r="AC55" s="49"/>
      <c r="AD55" s="49"/>
      <c r="AE55" s="49"/>
      <c r="AF55" s="49"/>
      <c r="AG55" s="49"/>
      <c r="AH55" s="49"/>
      <c r="AI55" s="59"/>
      <c r="AJ55" s="59"/>
      <c r="AK55" s="59"/>
      <c r="AL55" s="59"/>
      <c r="AM55" s="59"/>
      <c r="AN55" s="5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</row>
    <row r="56" spans="1:54" ht="15.75" customHeight="1">
      <c r="A56" s="49"/>
      <c r="B56" s="49"/>
      <c r="C56" s="49"/>
      <c r="D56" s="49"/>
      <c r="E56" s="49"/>
      <c r="F56" s="49"/>
      <c r="G56" s="59"/>
      <c r="H56" s="59"/>
      <c r="I56" s="59"/>
      <c r="J56" s="59"/>
      <c r="K56" s="59"/>
      <c r="L56" s="59"/>
      <c r="M56" s="49"/>
      <c r="N56" s="49"/>
      <c r="O56" s="49"/>
      <c r="P56" s="49"/>
      <c r="Q56" s="49"/>
      <c r="R56" s="49"/>
      <c r="S56" s="49"/>
      <c r="T56" s="49"/>
      <c r="U56" s="59"/>
      <c r="V56" s="59"/>
      <c r="W56" s="59"/>
      <c r="X56" s="59"/>
      <c r="Y56" s="59"/>
      <c r="Z56" s="59"/>
      <c r="AA56" s="49"/>
      <c r="AB56" s="49"/>
      <c r="AC56" s="49"/>
      <c r="AD56" s="49"/>
      <c r="AE56" s="49"/>
      <c r="AF56" s="49"/>
      <c r="AG56" s="49"/>
      <c r="AH56" s="49"/>
      <c r="AI56" s="59"/>
      <c r="AJ56" s="59"/>
      <c r="AK56" s="59"/>
      <c r="AL56" s="59"/>
      <c r="AM56" s="59"/>
      <c r="AN56" s="5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</row>
    <row r="57" spans="1:54" ht="15.75" customHeight="1">
      <c r="A57" s="49"/>
      <c r="B57" s="49"/>
      <c r="C57" s="49"/>
      <c r="D57" s="49"/>
      <c r="E57" s="49"/>
      <c r="F57" s="49"/>
      <c r="G57" s="59"/>
      <c r="H57" s="59"/>
      <c r="I57" s="59"/>
      <c r="J57" s="59"/>
      <c r="K57" s="59"/>
      <c r="L57" s="59"/>
      <c r="M57" s="49"/>
      <c r="N57" s="49"/>
      <c r="O57" s="49"/>
      <c r="P57" s="49"/>
      <c r="Q57" s="49"/>
      <c r="R57" s="49"/>
      <c r="S57" s="49"/>
      <c r="T57" s="49"/>
      <c r="U57" s="59"/>
      <c r="V57" s="59"/>
      <c r="W57" s="59"/>
      <c r="X57" s="59"/>
      <c r="Y57" s="59"/>
      <c r="Z57" s="59"/>
      <c r="AA57" s="49"/>
      <c r="AB57" s="49"/>
      <c r="AC57" s="49"/>
      <c r="AD57" s="49"/>
      <c r="AE57" s="49"/>
      <c r="AF57" s="49"/>
      <c r="AG57" s="49"/>
      <c r="AH57" s="49"/>
      <c r="AI57" s="59"/>
      <c r="AJ57" s="59"/>
      <c r="AK57" s="59"/>
      <c r="AL57" s="59"/>
      <c r="AM57" s="59"/>
      <c r="AN57" s="5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</row>
    <row r="58" spans="1:54" ht="15.75" customHeight="1">
      <c r="A58" s="49"/>
      <c r="B58" s="49"/>
      <c r="C58" s="49"/>
      <c r="D58" s="49"/>
      <c r="E58" s="49"/>
      <c r="F58" s="49"/>
      <c r="G58" s="59"/>
      <c r="H58" s="59"/>
      <c r="I58" s="59"/>
      <c r="J58" s="59"/>
      <c r="K58" s="59"/>
      <c r="L58" s="59"/>
      <c r="M58" s="49"/>
      <c r="N58" s="49"/>
      <c r="O58" s="49"/>
      <c r="P58" s="49"/>
      <c r="Q58" s="49"/>
      <c r="R58" s="49"/>
      <c r="S58" s="49"/>
      <c r="T58" s="49"/>
      <c r="U58" s="59"/>
      <c r="V58" s="59"/>
      <c r="W58" s="59"/>
      <c r="X58" s="59"/>
      <c r="Y58" s="59"/>
      <c r="Z58" s="59"/>
      <c r="AA58" s="49"/>
      <c r="AB58" s="49"/>
      <c r="AC58" s="49"/>
      <c r="AD58" s="49"/>
      <c r="AE58" s="49"/>
      <c r="AF58" s="49"/>
      <c r="AG58" s="49"/>
      <c r="AH58" s="49"/>
      <c r="AI58" s="59"/>
      <c r="AJ58" s="59"/>
      <c r="AK58" s="59"/>
      <c r="AL58" s="59"/>
      <c r="AM58" s="59"/>
      <c r="AN58" s="5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</row>
    <row r="59" spans="1:54" ht="15.75" customHeight="1">
      <c r="A59" s="49"/>
      <c r="B59" s="49"/>
      <c r="C59" s="49"/>
      <c r="D59" s="49"/>
      <c r="E59" s="49"/>
      <c r="F59" s="49"/>
      <c r="G59" s="59"/>
      <c r="H59" s="59"/>
      <c r="I59" s="59"/>
      <c r="J59" s="59"/>
      <c r="K59" s="59"/>
      <c r="L59" s="59"/>
      <c r="M59" s="49"/>
      <c r="N59" s="49"/>
      <c r="O59" s="49"/>
      <c r="P59" s="49"/>
      <c r="Q59" s="49"/>
      <c r="R59" s="49"/>
      <c r="S59" s="49"/>
      <c r="T59" s="49"/>
      <c r="U59" s="59"/>
      <c r="V59" s="59"/>
      <c r="W59" s="59"/>
      <c r="X59" s="59"/>
      <c r="Y59" s="59"/>
      <c r="Z59" s="59"/>
      <c r="AA59" s="49"/>
      <c r="AB59" s="49"/>
      <c r="AC59" s="49"/>
      <c r="AD59" s="49"/>
      <c r="AE59" s="49"/>
      <c r="AF59" s="49"/>
      <c r="AG59" s="49"/>
      <c r="AH59" s="49"/>
      <c r="AI59" s="59"/>
      <c r="AJ59" s="59"/>
      <c r="AK59" s="59"/>
      <c r="AL59" s="59"/>
      <c r="AM59" s="59"/>
      <c r="AN59" s="5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</row>
    <row r="60" spans="1:54" ht="15.75" customHeight="1">
      <c r="A60" s="49"/>
      <c r="B60" s="49"/>
      <c r="C60" s="49"/>
      <c r="D60" s="49"/>
      <c r="E60" s="49"/>
      <c r="F60" s="49"/>
      <c r="G60" s="59"/>
      <c r="H60" s="59"/>
      <c r="I60" s="59"/>
      <c r="J60" s="59"/>
      <c r="K60" s="59"/>
      <c r="L60" s="59"/>
      <c r="M60" s="49"/>
      <c r="N60" s="49"/>
      <c r="O60" s="49"/>
      <c r="P60" s="49"/>
      <c r="Q60" s="49"/>
      <c r="R60" s="49"/>
      <c r="S60" s="49"/>
      <c r="T60" s="49"/>
      <c r="U60" s="59"/>
      <c r="V60" s="59"/>
      <c r="W60" s="59"/>
      <c r="X60" s="59"/>
      <c r="Y60" s="59"/>
      <c r="Z60" s="59"/>
      <c r="AA60" s="49"/>
      <c r="AB60" s="49"/>
      <c r="AC60" s="49"/>
      <c r="AD60" s="49"/>
      <c r="AE60" s="49"/>
      <c r="AF60" s="49"/>
      <c r="AG60" s="49"/>
      <c r="AH60" s="49"/>
      <c r="AI60" s="59"/>
      <c r="AJ60" s="59"/>
      <c r="AK60" s="59"/>
      <c r="AL60" s="59"/>
      <c r="AM60" s="59"/>
      <c r="AN60" s="5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</row>
    <row r="61" spans="1:54" ht="15.75" customHeight="1">
      <c r="A61" s="49"/>
      <c r="B61" s="49"/>
      <c r="C61" s="49"/>
      <c r="D61" s="49"/>
      <c r="E61" s="49"/>
      <c r="F61" s="49"/>
      <c r="G61" s="59"/>
      <c r="H61" s="59"/>
      <c r="I61" s="59"/>
      <c r="J61" s="59"/>
      <c r="K61" s="59"/>
      <c r="L61" s="59"/>
      <c r="M61" s="49"/>
      <c r="N61" s="49"/>
      <c r="O61" s="49"/>
      <c r="P61" s="49"/>
      <c r="Q61" s="49"/>
      <c r="R61" s="49"/>
      <c r="S61" s="49"/>
      <c r="T61" s="49"/>
      <c r="U61" s="59"/>
      <c r="V61" s="59"/>
      <c r="W61" s="59"/>
      <c r="X61" s="59"/>
      <c r="Y61" s="59"/>
      <c r="Z61" s="59"/>
      <c r="AA61" s="49"/>
      <c r="AB61" s="49"/>
      <c r="AC61" s="49"/>
      <c r="AD61" s="49"/>
      <c r="AE61" s="49"/>
      <c r="AF61" s="49"/>
      <c r="AG61" s="49"/>
      <c r="AH61" s="49"/>
      <c r="AI61" s="59"/>
      <c r="AJ61" s="59"/>
      <c r="AK61" s="59"/>
      <c r="AL61" s="59"/>
      <c r="AM61" s="59"/>
      <c r="AN61" s="5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</row>
    <row r="62" spans="1:54" ht="15.75" customHeight="1">
      <c r="A62" s="49"/>
      <c r="B62" s="49"/>
      <c r="C62" s="49"/>
      <c r="D62" s="49"/>
      <c r="E62" s="49"/>
      <c r="F62" s="49"/>
      <c r="G62" s="59"/>
      <c r="H62" s="59"/>
      <c r="I62" s="59"/>
      <c r="J62" s="59"/>
      <c r="K62" s="59"/>
      <c r="L62" s="59"/>
      <c r="M62" s="49"/>
      <c r="N62" s="49"/>
      <c r="O62" s="49"/>
      <c r="P62" s="49"/>
      <c r="Q62" s="49"/>
      <c r="R62" s="49"/>
      <c r="S62" s="49"/>
      <c r="T62" s="49"/>
      <c r="U62" s="59"/>
      <c r="V62" s="59"/>
      <c r="W62" s="59"/>
      <c r="X62" s="59"/>
      <c r="Y62" s="59"/>
      <c r="Z62" s="59"/>
      <c r="AA62" s="49"/>
      <c r="AB62" s="49"/>
      <c r="AC62" s="49"/>
      <c r="AD62" s="49"/>
      <c r="AE62" s="49"/>
      <c r="AF62" s="49"/>
      <c r="AG62" s="49"/>
      <c r="AH62" s="49"/>
      <c r="AI62" s="59"/>
      <c r="AJ62" s="59"/>
      <c r="AK62" s="59"/>
      <c r="AL62" s="59"/>
      <c r="AM62" s="59"/>
      <c r="AN62" s="5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</row>
    <row r="63" spans="1:54" ht="15.75" customHeight="1">
      <c r="A63" s="49"/>
      <c r="B63" s="49"/>
      <c r="C63" s="49"/>
      <c r="D63" s="49"/>
      <c r="E63" s="49"/>
      <c r="F63" s="49"/>
      <c r="G63" s="59"/>
      <c r="H63" s="59"/>
      <c r="I63" s="59"/>
      <c r="J63" s="59"/>
      <c r="K63" s="59"/>
      <c r="L63" s="59"/>
      <c r="M63" s="49"/>
      <c r="N63" s="49"/>
      <c r="O63" s="49"/>
      <c r="P63" s="49"/>
      <c r="Q63" s="49"/>
      <c r="R63" s="49"/>
      <c r="S63" s="49"/>
      <c r="T63" s="49"/>
      <c r="U63" s="59"/>
      <c r="V63" s="59"/>
      <c r="W63" s="59"/>
      <c r="X63" s="59"/>
      <c r="Y63" s="59"/>
      <c r="Z63" s="59"/>
      <c r="AA63" s="49"/>
      <c r="AB63" s="49"/>
      <c r="AC63" s="49"/>
      <c r="AD63" s="49"/>
      <c r="AE63" s="49"/>
      <c r="AF63" s="49"/>
      <c r="AG63" s="49"/>
      <c r="AH63" s="49"/>
      <c r="AI63" s="59"/>
      <c r="AJ63" s="59"/>
      <c r="AK63" s="59"/>
      <c r="AL63" s="59"/>
      <c r="AM63" s="59"/>
      <c r="AN63" s="5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</row>
    <row r="64" spans="1:54" ht="15.75" customHeight="1">
      <c r="A64" s="49"/>
      <c r="B64" s="49"/>
      <c r="C64" s="49"/>
      <c r="D64" s="49"/>
      <c r="E64" s="49"/>
      <c r="F64" s="49"/>
      <c r="G64" s="59"/>
      <c r="H64" s="59"/>
      <c r="I64" s="59"/>
      <c r="J64" s="59"/>
      <c r="K64" s="59"/>
      <c r="L64" s="59"/>
      <c r="M64" s="49"/>
      <c r="N64" s="49"/>
      <c r="O64" s="49"/>
      <c r="P64" s="49"/>
      <c r="Q64" s="49"/>
      <c r="R64" s="49"/>
      <c r="S64" s="49"/>
      <c r="T64" s="49"/>
      <c r="U64" s="59"/>
      <c r="V64" s="59"/>
      <c r="W64" s="59"/>
      <c r="X64" s="59"/>
      <c r="Y64" s="59"/>
      <c r="Z64" s="59"/>
      <c r="AA64" s="49"/>
      <c r="AB64" s="49"/>
      <c r="AC64" s="49"/>
      <c r="AD64" s="49"/>
      <c r="AE64" s="49"/>
      <c r="AF64" s="49"/>
      <c r="AG64" s="49"/>
      <c r="AH64" s="49"/>
      <c r="AI64" s="59"/>
      <c r="AJ64" s="59"/>
      <c r="AK64" s="59"/>
      <c r="AL64" s="59"/>
      <c r="AM64" s="59"/>
      <c r="AN64" s="5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</row>
    <row r="65" spans="1:54" ht="15.75" customHeight="1">
      <c r="A65" s="49"/>
      <c r="B65" s="49"/>
      <c r="C65" s="49"/>
      <c r="D65" s="49"/>
      <c r="E65" s="49"/>
      <c r="F65" s="49"/>
      <c r="G65" s="59"/>
      <c r="H65" s="59"/>
      <c r="I65" s="59"/>
      <c r="J65" s="59"/>
      <c r="K65" s="59"/>
      <c r="L65" s="59"/>
      <c r="M65" s="49"/>
      <c r="N65" s="49"/>
      <c r="O65" s="49"/>
      <c r="P65" s="49"/>
      <c r="Q65" s="49"/>
      <c r="R65" s="49"/>
      <c r="S65" s="49"/>
      <c r="T65" s="49"/>
      <c r="U65" s="59"/>
      <c r="V65" s="59"/>
      <c r="W65" s="59"/>
      <c r="X65" s="59"/>
      <c r="Y65" s="59"/>
      <c r="Z65" s="59"/>
      <c r="AA65" s="49"/>
      <c r="AB65" s="49"/>
      <c r="AC65" s="49"/>
      <c r="AD65" s="49"/>
      <c r="AE65" s="49"/>
      <c r="AF65" s="49"/>
      <c r="AG65" s="49"/>
      <c r="AH65" s="49"/>
      <c r="AI65" s="59"/>
      <c r="AJ65" s="59"/>
      <c r="AK65" s="59"/>
      <c r="AL65" s="59"/>
      <c r="AM65" s="59"/>
      <c r="AN65" s="5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</row>
    <row r="66" spans="1:54" ht="15.75" customHeight="1">
      <c r="A66" s="49"/>
      <c r="B66" s="49"/>
      <c r="C66" s="49"/>
      <c r="D66" s="49"/>
      <c r="E66" s="49"/>
      <c r="F66" s="49"/>
      <c r="G66" s="59"/>
      <c r="H66" s="59"/>
      <c r="I66" s="59"/>
      <c r="J66" s="59"/>
      <c r="K66" s="59"/>
      <c r="L66" s="59"/>
      <c r="M66" s="49"/>
      <c r="N66" s="49"/>
      <c r="O66" s="49"/>
      <c r="P66" s="49"/>
      <c r="Q66" s="49"/>
      <c r="R66" s="49"/>
      <c r="S66" s="49"/>
      <c r="T66" s="49"/>
      <c r="U66" s="59"/>
      <c r="V66" s="59"/>
      <c r="W66" s="59"/>
      <c r="X66" s="59"/>
      <c r="Y66" s="59"/>
      <c r="Z66" s="59"/>
      <c r="AA66" s="49"/>
      <c r="AB66" s="49"/>
      <c r="AC66" s="49"/>
      <c r="AD66" s="49"/>
      <c r="AE66" s="49"/>
      <c r="AF66" s="49"/>
      <c r="AG66" s="49"/>
      <c r="AH66" s="49"/>
      <c r="AI66" s="59"/>
      <c r="AJ66" s="59"/>
      <c r="AK66" s="59"/>
      <c r="AL66" s="59"/>
      <c r="AM66" s="59"/>
      <c r="AN66" s="5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</row>
    <row r="67" spans="1:54" ht="15.75" customHeight="1">
      <c r="A67" s="49"/>
      <c r="B67" s="49"/>
      <c r="C67" s="49"/>
      <c r="D67" s="49"/>
      <c r="E67" s="49"/>
      <c r="F67" s="49"/>
      <c r="G67" s="59"/>
      <c r="H67" s="59"/>
      <c r="I67" s="59"/>
      <c r="J67" s="59"/>
      <c r="K67" s="59"/>
      <c r="L67" s="59"/>
      <c r="M67" s="49"/>
      <c r="N67" s="49"/>
      <c r="O67" s="49"/>
      <c r="P67" s="49"/>
      <c r="Q67" s="49"/>
      <c r="R67" s="49"/>
      <c r="S67" s="49"/>
      <c r="T67" s="49"/>
      <c r="U67" s="59"/>
      <c r="V67" s="59"/>
      <c r="W67" s="59"/>
      <c r="X67" s="59"/>
      <c r="Y67" s="59"/>
      <c r="Z67" s="59"/>
      <c r="AA67" s="49"/>
      <c r="AB67" s="49"/>
      <c r="AC67" s="49"/>
      <c r="AD67" s="49"/>
      <c r="AE67" s="49"/>
      <c r="AF67" s="49"/>
      <c r="AG67" s="49"/>
      <c r="AH67" s="49"/>
      <c r="AI67" s="59"/>
      <c r="AJ67" s="59"/>
      <c r="AK67" s="59"/>
      <c r="AL67" s="59"/>
      <c r="AM67" s="59"/>
      <c r="AN67" s="5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</row>
    <row r="68" spans="1:54" ht="15.75" customHeight="1">
      <c r="A68" s="49"/>
      <c r="B68" s="49"/>
      <c r="C68" s="49"/>
      <c r="D68" s="49"/>
      <c r="E68" s="49"/>
      <c r="F68" s="49"/>
      <c r="G68" s="59"/>
      <c r="H68" s="59"/>
      <c r="I68" s="59"/>
      <c r="J68" s="59"/>
      <c r="K68" s="59"/>
      <c r="L68" s="59"/>
      <c r="M68" s="49"/>
      <c r="N68" s="49"/>
      <c r="O68" s="49"/>
      <c r="P68" s="49"/>
      <c r="Q68" s="49"/>
      <c r="R68" s="49"/>
      <c r="S68" s="49"/>
      <c r="T68" s="49"/>
      <c r="U68" s="59"/>
      <c r="V68" s="59"/>
      <c r="W68" s="59"/>
      <c r="X68" s="59"/>
      <c r="Y68" s="59"/>
      <c r="Z68" s="59"/>
      <c r="AA68" s="49"/>
      <c r="AB68" s="49"/>
      <c r="AC68" s="49"/>
      <c r="AD68" s="49"/>
      <c r="AE68" s="49"/>
      <c r="AF68" s="49"/>
      <c r="AG68" s="49"/>
      <c r="AH68" s="49"/>
      <c r="AI68" s="59"/>
      <c r="AJ68" s="59"/>
      <c r="AK68" s="59"/>
      <c r="AL68" s="59"/>
      <c r="AM68" s="59"/>
      <c r="AN68" s="5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</row>
    <row r="69" spans="1:54" ht="15.75" customHeight="1">
      <c r="A69" s="49"/>
      <c r="B69" s="49"/>
      <c r="C69" s="49"/>
      <c r="D69" s="49"/>
      <c r="E69" s="49"/>
      <c r="F69" s="49"/>
      <c r="G69" s="59"/>
      <c r="H69" s="59"/>
      <c r="I69" s="59"/>
      <c r="J69" s="59"/>
      <c r="K69" s="59"/>
      <c r="L69" s="59"/>
      <c r="M69" s="49"/>
      <c r="N69" s="49"/>
      <c r="O69" s="49"/>
      <c r="P69" s="49"/>
      <c r="Q69" s="49"/>
      <c r="R69" s="49"/>
      <c r="S69" s="49"/>
      <c r="T69" s="49"/>
      <c r="U69" s="59"/>
      <c r="V69" s="59"/>
      <c r="W69" s="59"/>
      <c r="X69" s="59"/>
      <c r="Y69" s="59"/>
      <c r="Z69" s="59"/>
      <c r="AA69" s="49"/>
      <c r="AB69" s="49"/>
      <c r="AC69" s="49"/>
      <c r="AD69" s="49"/>
      <c r="AE69" s="49"/>
      <c r="AF69" s="49"/>
      <c r="AG69" s="49"/>
      <c r="AH69" s="49"/>
      <c r="AI69" s="59"/>
      <c r="AJ69" s="59"/>
      <c r="AK69" s="59"/>
      <c r="AL69" s="59"/>
      <c r="AM69" s="59"/>
      <c r="AN69" s="5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</row>
    <row r="70" spans="1:54" ht="15.75" customHeight="1">
      <c r="A70" s="49"/>
      <c r="B70" s="49"/>
      <c r="C70" s="49"/>
      <c r="D70" s="49"/>
      <c r="E70" s="49"/>
      <c r="F70" s="49"/>
      <c r="G70" s="59"/>
      <c r="H70" s="59"/>
      <c r="I70" s="59"/>
      <c r="J70" s="59"/>
      <c r="K70" s="59"/>
      <c r="L70" s="59"/>
      <c r="M70" s="49"/>
      <c r="N70" s="49"/>
      <c r="O70" s="49"/>
      <c r="P70" s="49"/>
      <c r="Q70" s="49"/>
      <c r="R70" s="49"/>
      <c r="S70" s="49"/>
      <c r="T70" s="49"/>
      <c r="U70" s="59"/>
      <c r="V70" s="59"/>
      <c r="W70" s="59"/>
      <c r="X70" s="59"/>
      <c r="Y70" s="59"/>
      <c r="Z70" s="59"/>
      <c r="AA70" s="49"/>
      <c r="AB70" s="49"/>
      <c r="AC70" s="49"/>
      <c r="AD70" s="49"/>
      <c r="AE70" s="49"/>
      <c r="AF70" s="49"/>
      <c r="AG70" s="49"/>
      <c r="AH70" s="49"/>
      <c r="AI70" s="59"/>
      <c r="AJ70" s="59"/>
      <c r="AK70" s="59"/>
      <c r="AL70" s="59"/>
      <c r="AM70" s="59"/>
      <c r="AN70" s="5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</row>
    <row r="71" spans="1:54" ht="15.75" customHeight="1">
      <c r="A71" s="49"/>
      <c r="B71" s="49"/>
      <c r="C71" s="49"/>
      <c r="D71" s="49"/>
      <c r="E71" s="49"/>
      <c r="F71" s="49"/>
      <c r="G71" s="59"/>
      <c r="H71" s="59"/>
      <c r="I71" s="59"/>
      <c r="J71" s="59"/>
      <c r="K71" s="59"/>
      <c r="L71" s="59"/>
      <c r="M71" s="49"/>
      <c r="N71" s="49"/>
      <c r="O71" s="49"/>
      <c r="P71" s="49"/>
      <c r="Q71" s="49"/>
      <c r="R71" s="49"/>
      <c r="S71" s="49"/>
      <c r="T71" s="49"/>
      <c r="U71" s="59"/>
      <c r="V71" s="59"/>
      <c r="W71" s="59"/>
      <c r="X71" s="59"/>
      <c r="Y71" s="59"/>
      <c r="Z71" s="59"/>
      <c r="AA71" s="49"/>
      <c r="AB71" s="49"/>
      <c r="AC71" s="49"/>
      <c r="AD71" s="49"/>
      <c r="AE71" s="49"/>
      <c r="AF71" s="49"/>
      <c r="AG71" s="49"/>
      <c r="AH71" s="49"/>
      <c r="AI71" s="59"/>
      <c r="AJ71" s="59"/>
      <c r="AK71" s="59"/>
      <c r="AL71" s="59"/>
      <c r="AM71" s="59"/>
      <c r="AN71" s="5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</row>
    <row r="72" spans="1:54" ht="15.75" customHeight="1">
      <c r="A72" s="49"/>
      <c r="B72" s="49"/>
      <c r="C72" s="49"/>
      <c r="D72" s="49"/>
      <c r="E72" s="49"/>
      <c r="F72" s="49"/>
      <c r="G72" s="59"/>
      <c r="H72" s="59"/>
      <c r="I72" s="59"/>
      <c r="J72" s="59"/>
      <c r="K72" s="59"/>
      <c r="L72" s="59"/>
      <c r="M72" s="49"/>
      <c r="N72" s="49"/>
      <c r="O72" s="49"/>
      <c r="P72" s="49"/>
      <c r="Q72" s="49"/>
      <c r="R72" s="49"/>
      <c r="S72" s="49"/>
      <c r="T72" s="49"/>
      <c r="U72" s="59"/>
      <c r="V72" s="59"/>
      <c r="W72" s="59"/>
      <c r="X72" s="59"/>
      <c r="Y72" s="59"/>
      <c r="Z72" s="59"/>
      <c r="AA72" s="49"/>
      <c r="AB72" s="49"/>
      <c r="AC72" s="49"/>
      <c r="AD72" s="49"/>
      <c r="AE72" s="49"/>
      <c r="AF72" s="49"/>
      <c r="AG72" s="49"/>
      <c r="AH72" s="49"/>
      <c r="AI72" s="59"/>
      <c r="AJ72" s="59"/>
      <c r="AK72" s="59"/>
      <c r="AL72" s="59"/>
      <c r="AM72" s="59"/>
      <c r="AN72" s="5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</row>
    <row r="73" spans="1:54" ht="15.75" customHeight="1">
      <c r="A73" s="49"/>
      <c r="B73" s="49"/>
      <c r="C73" s="49"/>
      <c r="D73" s="49"/>
      <c r="E73" s="49"/>
      <c r="F73" s="49"/>
      <c r="G73" s="59"/>
      <c r="H73" s="59"/>
      <c r="I73" s="59"/>
      <c r="J73" s="59"/>
      <c r="K73" s="59"/>
      <c r="L73" s="59"/>
      <c r="M73" s="49"/>
      <c r="N73" s="49"/>
      <c r="O73" s="49"/>
      <c r="P73" s="49"/>
      <c r="Q73" s="49"/>
      <c r="R73" s="49"/>
      <c r="S73" s="49"/>
      <c r="T73" s="49"/>
      <c r="U73" s="59"/>
      <c r="V73" s="59"/>
      <c r="W73" s="59"/>
      <c r="X73" s="59"/>
      <c r="Y73" s="59"/>
      <c r="Z73" s="59"/>
      <c r="AA73" s="49"/>
      <c r="AB73" s="49"/>
      <c r="AC73" s="49"/>
      <c r="AD73" s="49"/>
      <c r="AE73" s="49"/>
      <c r="AF73" s="49"/>
      <c r="AG73" s="49"/>
      <c r="AH73" s="49"/>
      <c r="AI73" s="59"/>
      <c r="AJ73" s="59"/>
      <c r="AK73" s="59"/>
      <c r="AL73" s="59"/>
      <c r="AM73" s="59"/>
      <c r="AN73" s="5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</row>
    <row r="74" spans="1:54" ht="15.75" customHeight="1">
      <c r="A74" s="49"/>
      <c r="B74" s="49"/>
      <c r="C74" s="49"/>
      <c r="D74" s="49"/>
      <c r="E74" s="49"/>
      <c r="F74" s="49"/>
      <c r="G74" s="59"/>
      <c r="H74" s="59"/>
      <c r="I74" s="59"/>
      <c r="J74" s="59"/>
      <c r="K74" s="59"/>
      <c r="L74" s="59"/>
      <c r="M74" s="49"/>
      <c r="N74" s="49"/>
      <c r="O74" s="49"/>
      <c r="P74" s="49"/>
      <c r="Q74" s="49"/>
      <c r="R74" s="49"/>
      <c r="S74" s="49"/>
      <c r="T74" s="49"/>
      <c r="U74" s="59"/>
      <c r="V74" s="59"/>
      <c r="W74" s="59"/>
      <c r="X74" s="59"/>
      <c r="Y74" s="59"/>
      <c r="Z74" s="59"/>
      <c r="AA74" s="49"/>
      <c r="AB74" s="49"/>
      <c r="AC74" s="49"/>
      <c r="AD74" s="49"/>
      <c r="AE74" s="49"/>
      <c r="AF74" s="49"/>
      <c r="AG74" s="49"/>
      <c r="AH74" s="49"/>
      <c r="AI74" s="59"/>
      <c r="AJ74" s="59"/>
      <c r="AK74" s="59"/>
      <c r="AL74" s="59"/>
      <c r="AM74" s="59"/>
      <c r="AN74" s="5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</row>
    <row r="75" spans="1:54" ht="15.75" customHeight="1">
      <c r="A75" s="49"/>
      <c r="B75" s="49"/>
      <c r="C75" s="49"/>
      <c r="D75" s="49"/>
      <c r="E75" s="49"/>
      <c r="F75" s="49"/>
      <c r="G75" s="59"/>
      <c r="H75" s="59"/>
      <c r="I75" s="59"/>
      <c r="J75" s="59"/>
      <c r="K75" s="59"/>
      <c r="L75" s="59"/>
      <c r="M75" s="49"/>
      <c r="N75" s="49"/>
      <c r="O75" s="49"/>
      <c r="P75" s="49"/>
      <c r="Q75" s="49"/>
      <c r="R75" s="49"/>
      <c r="S75" s="49"/>
      <c r="T75" s="49"/>
      <c r="U75" s="59"/>
      <c r="V75" s="59"/>
      <c r="W75" s="59"/>
      <c r="X75" s="59"/>
      <c r="Y75" s="59"/>
      <c r="Z75" s="59"/>
      <c r="AA75" s="49"/>
      <c r="AB75" s="49"/>
      <c r="AC75" s="49"/>
      <c r="AD75" s="49"/>
      <c r="AE75" s="49"/>
      <c r="AF75" s="49"/>
      <c r="AG75" s="49"/>
      <c r="AH75" s="49"/>
      <c r="AI75" s="59"/>
      <c r="AJ75" s="59"/>
      <c r="AK75" s="59"/>
      <c r="AL75" s="59"/>
      <c r="AM75" s="59"/>
      <c r="AN75" s="5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</row>
    <row r="76" spans="1:54" ht="15.75" customHeight="1">
      <c r="A76" s="49"/>
      <c r="B76" s="49"/>
      <c r="C76" s="49"/>
      <c r="D76" s="49"/>
      <c r="E76" s="49"/>
      <c r="F76" s="49"/>
      <c r="G76" s="59"/>
      <c r="H76" s="59"/>
      <c r="I76" s="59"/>
      <c r="J76" s="59"/>
      <c r="K76" s="59"/>
      <c r="L76" s="59"/>
      <c r="M76" s="49"/>
      <c r="N76" s="49"/>
      <c r="O76" s="49"/>
      <c r="P76" s="49"/>
      <c r="Q76" s="49"/>
      <c r="R76" s="49"/>
      <c r="S76" s="49"/>
      <c r="T76" s="49"/>
      <c r="U76" s="59"/>
      <c r="V76" s="59"/>
      <c r="W76" s="59"/>
      <c r="X76" s="59"/>
      <c r="Y76" s="59"/>
      <c r="Z76" s="59"/>
      <c r="AA76" s="49"/>
      <c r="AB76" s="49"/>
      <c r="AC76" s="49"/>
      <c r="AD76" s="49"/>
      <c r="AE76" s="49"/>
      <c r="AF76" s="49"/>
      <c r="AG76" s="49"/>
      <c r="AH76" s="49"/>
      <c r="AI76" s="59"/>
      <c r="AJ76" s="59"/>
      <c r="AK76" s="59"/>
      <c r="AL76" s="59"/>
      <c r="AM76" s="59"/>
      <c r="AN76" s="5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</row>
    <row r="77" spans="1:54" ht="15.75" customHeight="1">
      <c r="A77" s="49"/>
      <c r="B77" s="49"/>
      <c r="C77" s="49"/>
      <c r="D77" s="49"/>
      <c r="E77" s="49"/>
      <c r="F77" s="49"/>
      <c r="G77" s="59"/>
      <c r="H77" s="59"/>
      <c r="I77" s="59"/>
      <c r="J77" s="59"/>
      <c r="K77" s="59"/>
      <c r="L77" s="59"/>
      <c r="M77" s="49"/>
      <c r="N77" s="49"/>
      <c r="O77" s="49"/>
      <c r="P77" s="49"/>
      <c r="Q77" s="49"/>
      <c r="R77" s="49"/>
      <c r="S77" s="49"/>
      <c r="T77" s="49"/>
      <c r="U77" s="59"/>
      <c r="V77" s="59"/>
      <c r="W77" s="59"/>
      <c r="X77" s="59"/>
      <c r="Y77" s="59"/>
      <c r="Z77" s="59"/>
      <c r="AA77" s="49"/>
      <c r="AB77" s="49"/>
      <c r="AC77" s="49"/>
      <c r="AD77" s="49"/>
      <c r="AE77" s="49"/>
      <c r="AF77" s="49"/>
      <c r="AG77" s="49"/>
      <c r="AH77" s="49"/>
      <c r="AI77" s="59"/>
      <c r="AJ77" s="59"/>
      <c r="AK77" s="59"/>
      <c r="AL77" s="59"/>
      <c r="AM77" s="59"/>
      <c r="AN77" s="5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</row>
    <row r="78" spans="1:54" ht="15.75" customHeight="1">
      <c r="A78" s="49"/>
      <c r="B78" s="49"/>
      <c r="C78" s="49"/>
      <c r="D78" s="49"/>
      <c r="E78" s="49"/>
      <c r="F78" s="49"/>
      <c r="G78" s="59"/>
      <c r="H78" s="59"/>
      <c r="I78" s="59"/>
      <c r="J78" s="59"/>
      <c r="K78" s="59"/>
      <c r="L78" s="59"/>
      <c r="M78" s="49"/>
      <c r="N78" s="49"/>
      <c r="O78" s="49"/>
      <c r="P78" s="49"/>
      <c r="Q78" s="49"/>
      <c r="R78" s="49"/>
      <c r="S78" s="49"/>
      <c r="T78" s="49"/>
      <c r="U78" s="59"/>
      <c r="V78" s="59"/>
      <c r="W78" s="59"/>
      <c r="X78" s="59"/>
      <c r="Y78" s="59"/>
      <c r="Z78" s="59"/>
      <c r="AA78" s="49"/>
      <c r="AB78" s="49"/>
      <c r="AC78" s="49"/>
      <c r="AD78" s="49"/>
      <c r="AE78" s="49"/>
      <c r="AF78" s="49"/>
      <c r="AG78" s="49"/>
      <c r="AH78" s="49"/>
      <c r="AI78" s="59"/>
      <c r="AJ78" s="59"/>
      <c r="AK78" s="59"/>
      <c r="AL78" s="59"/>
      <c r="AM78" s="59"/>
      <c r="AN78" s="5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</row>
    <row r="79" spans="1:54" ht="15.75" customHeight="1">
      <c r="A79" s="49"/>
      <c r="B79" s="49"/>
      <c r="C79" s="49"/>
      <c r="D79" s="49"/>
      <c r="E79" s="49"/>
      <c r="F79" s="49"/>
      <c r="G79" s="59"/>
      <c r="H79" s="59"/>
      <c r="I79" s="59"/>
      <c r="J79" s="59"/>
      <c r="K79" s="59"/>
      <c r="L79" s="59"/>
      <c r="M79" s="49"/>
      <c r="N79" s="49"/>
      <c r="O79" s="49"/>
      <c r="P79" s="49"/>
      <c r="Q79" s="49"/>
      <c r="R79" s="49"/>
      <c r="S79" s="49"/>
      <c r="T79" s="49"/>
      <c r="U79" s="59"/>
      <c r="V79" s="59"/>
      <c r="W79" s="59"/>
      <c r="X79" s="59"/>
      <c r="Y79" s="59"/>
      <c r="Z79" s="59"/>
      <c r="AA79" s="49"/>
      <c r="AB79" s="49"/>
      <c r="AC79" s="49"/>
      <c r="AD79" s="49"/>
      <c r="AE79" s="49"/>
      <c r="AF79" s="49"/>
      <c r="AG79" s="49"/>
      <c r="AH79" s="49"/>
      <c r="AI79" s="59"/>
      <c r="AJ79" s="59"/>
      <c r="AK79" s="59"/>
      <c r="AL79" s="59"/>
      <c r="AM79" s="59"/>
      <c r="AN79" s="5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</row>
    <row r="80" spans="1:54" ht="15.75" customHeight="1">
      <c r="A80" s="49"/>
      <c r="B80" s="49"/>
      <c r="C80" s="49"/>
      <c r="D80" s="49"/>
      <c r="E80" s="49"/>
      <c r="F80" s="49"/>
      <c r="G80" s="59"/>
      <c r="H80" s="59"/>
      <c r="I80" s="59"/>
      <c r="J80" s="59"/>
      <c r="K80" s="59"/>
      <c r="L80" s="59"/>
      <c r="M80" s="49"/>
      <c r="N80" s="49"/>
      <c r="O80" s="49"/>
      <c r="P80" s="49"/>
      <c r="Q80" s="49"/>
      <c r="R80" s="49"/>
      <c r="S80" s="49"/>
      <c r="T80" s="49"/>
      <c r="U80" s="59"/>
      <c r="V80" s="59"/>
      <c r="W80" s="59"/>
      <c r="X80" s="59"/>
      <c r="Y80" s="59"/>
      <c r="Z80" s="59"/>
      <c r="AA80" s="49"/>
      <c r="AB80" s="49"/>
      <c r="AC80" s="49"/>
      <c r="AD80" s="49"/>
      <c r="AE80" s="49"/>
      <c r="AF80" s="49"/>
      <c r="AG80" s="49"/>
      <c r="AH80" s="49"/>
      <c r="AI80" s="59"/>
      <c r="AJ80" s="59"/>
      <c r="AK80" s="59"/>
      <c r="AL80" s="59"/>
      <c r="AM80" s="59"/>
      <c r="AN80" s="5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</row>
    <row r="81" spans="1:54" ht="15.75" customHeight="1">
      <c r="A81" s="49"/>
      <c r="B81" s="49"/>
      <c r="C81" s="49"/>
      <c r="D81" s="49"/>
      <c r="E81" s="49"/>
      <c r="F81" s="49"/>
      <c r="G81" s="59"/>
      <c r="H81" s="59"/>
      <c r="I81" s="59"/>
      <c r="J81" s="59"/>
      <c r="K81" s="59"/>
      <c r="L81" s="59"/>
      <c r="M81" s="49"/>
      <c r="N81" s="49"/>
      <c r="O81" s="49"/>
      <c r="P81" s="49"/>
      <c r="Q81" s="49"/>
      <c r="R81" s="49"/>
      <c r="S81" s="49"/>
      <c r="T81" s="49"/>
      <c r="U81" s="59"/>
      <c r="V81" s="59"/>
      <c r="W81" s="59"/>
      <c r="X81" s="59"/>
      <c r="Y81" s="59"/>
      <c r="Z81" s="59"/>
      <c r="AA81" s="49"/>
      <c r="AB81" s="49"/>
      <c r="AC81" s="49"/>
      <c r="AD81" s="49"/>
      <c r="AE81" s="49"/>
      <c r="AF81" s="49"/>
      <c r="AG81" s="49"/>
      <c r="AH81" s="49"/>
      <c r="AI81" s="59"/>
      <c r="AJ81" s="59"/>
      <c r="AK81" s="59"/>
      <c r="AL81" s="59"/>
      <c r="AM81" s="59"/>
      <c r="AN81" s="5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</row>
    <row r="82" spans="1:54" ht="15.75" customHeight="1">
      <c r="A82" s="49"/>
      <c r="B82" s="49"/>
      <c r="C82" s="49"/>
      <c r="D82" s="49"/>
      <c r="E82" s="49"/>
      <c r="F82" s="49"/>
      <c r="G82" s="59"/>
      <c r="H82" s="59"/>
      <c r="I82" s="59"/>
      <c r="J82" s="59"/>
      <c r="K82" s="59"/>
      <c r="L82" s="59"/>
      <c r="M82" s="49"/>
      <c r="N82" s="49"/>
      <c r="O82" s="49"/>
      <c r="P82" s="49"/>
      <c r="Q82" s="49"/>
      <c r="R82" s="49"/>
      <c r="S82" s="49"/>
      <c r="T82" s="49"/>
      <c r="U82" s="59"/>
      <c r="V82" s="59"/>
      <c r="W82" s="59"/>
      <c r="X82" s="59"/>
      <c r="Y82" s="59"/>
      <c r="Z82" s="59"/>
      <c r="AA82" s="49"/>
      <c r="AB82" s="49"/>
      <c r="AC82" s="49"/>
      <c r="AD82" s="49"/>
      <c r="AE82" s="49"/>
      <c r="AF82" s="49"/>
      <c r="AG82" s="49"/>
      <c r="AH82" s="49"/>
      <c r="AI82" s="59"/>
      <c r="AJ82" s="59"/>
      <c r="AK82" s="59"/>
      <c r="AL82" s="59"/>
      <c r="AM82" s="59"/>
      <c r="AN82" s="5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</row>
    <row r="83" spans="1:54" ht="15.75" customHeight="1">
      <c r="A83" s="49"/>
      <c r="B83" s="49"/>
      <c r="C83" s="49"/>
      <c r="D83" s="49"/>
      <c r="E83" s="49"/>
      <c r="F83" s="49"/>
      <c r="G83" s="59"/>
      <c r="H83" s="59"/>
      <c r="I83" s="59"/>
      <c r="J83" s="59"/>
      <c r="K83" s="59"/>
      <c r="L83" s="59"/>
      <c r="M83" s="49"/>
      <c r="N83" s="49"/>
      <c r="O83" s="49"/>
      <c r="P83" s="49"/>
      <c r="Q83" s="49"/>
      <c r="R83" s="49"/>
      <c r="S83" s="49"/>
      <c r="T83" s="49"/>
      <c r="U83" s="59"/>
      <c r="V83" s="59"/>
      <c r="W83" s="59"/>
      <c r="X83" s="59"/>
      <c r="Y83" s="59"/>
      <c r="Z83" s="59"/>
      <c r="AA83" s="49"/>
      <c r="AB83" s="49"/>
      <c r="AC83" s="49"/>
      <c r="AD83" s="49"/>
      <c r="AE83" s="49"/>
      <c r="AF83" s="49"/>
      <c r="AG83" s="49"/>
      <c r="AH83" s="49"/>
      <c r="AI83" s="59"/>
      <c r="AJ83" s="59"/>
      <c r="AK83" s="59"/>
      <c r="AL83" s="59"/>
      <c r="AM83" s="59"/>
      <c r="AN83" s="5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</row>
    <row r="84" spans="1:54" ht="15.75" customHeight="1">
      <c r="A84" s="49"/>
      <c r="B84" s="49"/>
      <c r="C84" s="49"/>
      <c r="D84" s="49"/>
      <c r="E84" s="49"/>
      <c r="F84" s="49"/>
      <c r="G84" s="59"/>
      <c r="H84" s="59"/>
      <c r="I84" s="59"/>
      <c r="J84" s="59"/>
      <c r="K84" s="59"/>
      <c r="L84" s="59"/>
      <c r="M84" s="49"/>
      <c r="N84" s="49"/>
      <c r="O84" s="49"/>
      <c r="P84" s="49"/>
      <c r="Q84" s="49"/>
      <c r="R84" s="49"/>
      <c r="S84" s="49"/>
      <c r="T84" s="49"/>
      <c r="U84" s="59"/>
      <c r="V84" s="59"/>
      <c r="W84" s="59"/>
      <c r="X84" s="59"/>
      <c r="Y84" s="59"/>
      <c r="Z84" s="59"/>
      <c r="AA84" s="49"/>
      <c r="AB84" s="49"/>
      <c r="AC84" s="49"/>
      <c r="AD84" s="49"/>
      <c r="AE84" s="49"/>
      <c r="AF84" s="49"/>
      <c r="AG84" s="49"/>
      <c r="AH84" s="49"/>
      <c r="AI84" s="59"/>
      <c r="AJ84" s="59"/>
      <c r="AK84" s="59"/>
      <c r="AL84" s="59"/>
      <c r="AM84" s="59"/>
      <c r="AN84" s="5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</row>
    <row r="85" spans="1:54" ht="15.75" customHeight="1">
      <c r="A85" s="49"/>
      <c r="B85" s="49"/>
      <c r="C85" s="49"/>
      <c r="D85" s="49"/>
      <c r="E85" s="49"/>
      <c r="F85" s="49"/>
      <c r="G85" s="59"/>
      <c r="H85" s="59"/>
      <c r="I85" s="59"/>
      <c r="J85" s="59"/>
      <c r="K85" s="59"/>
      <c r="L85" s="59"/>
      <c r="M85" s="49"/>
      <c r="N85" s="49"/>
      <c r="O85" s="49"/>
      <c r="P85" s="49"/>
      <c r="Q85" s="49"/>
      <c r="R85" s="49"/>
      <c r="S85" s="49"/>
      <c r="T85" s="49"/>
      <c r="U85" s="59"/>
      <c r="V85" s="59"/>
      <c r="W85" s="59"/>
      <c r="X85" s="59"/>
      <c r="Y85" s="59"/>
      <c r="Z85" s="59"/>
      <c r="AA85" s="49"/>
      <c r="AB85" s="49"/>
      <c r="AC85" s="49"/>
      <c r="AD85" s="49"/>
      <c r="AE85" s="49"/>
      <c r="AF85" s="49"/>
      <c r="AG85" s="49"/>
      <c r="AH85" s="49"/>
      <c r="AI85" s="59"/>
      <c r="AJ85" s="59"/>
      <c r="AK85" s="59"/>
      <c r="AL85" s="59"/>
      <c r="AM85" s="59"/>
      <c r="AN85" s="5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</row>
    <row r="86" spans="1:54" ht="15.75" customHeight="1">
      <c r="A86" s="49"/>
      <c r="B86" s="49"/>
      <c r="C86" s="49"/>
      <c r="D86" s="49"/>
      <c r="E86" s="49"/>
      <c r="F86" s="49"/>
      <c r="G86" s="59"/>
      <c r="H86" s="59"/>
      <c r="I86" s="59"/>
      <c r="J86" s="59"/>
      <c r="K86" s="59"/>
      <c r="L86" s="59"/>
      <c r="M86" s="49"/>
      <c r="N86" s="49"/>
      <c r="O86" s="49"/>
      <c r="P86" s="49"/>
      <c r="Q86" s="49"/>
      <c r="R86" s="49"/>
      <c r="S86" s="49"/>
      <c r="T86" s="49"/>
      <c r="U86" s="59"/>
      <c r="V86" s="59"/>
      <c r="W86" s="59"/>
      <c r="X86" s="59"/>
      <c r="Y86" s="59"/>
      <c r="Z86" s="59"/>
      <c r="AA86" s="49"/>
      <c r="AB86" s="49"/>
      <c r="AC86" s="49"/>
      <c r="AD86" s="49"/>
      <c r="AE86" s="49"/>
      <c r="AF86" s="49"/>
      <c r="AG86" s="49"/>
      <c r="AH86" s="49"/>
      <c r="AI86" s="59"/>
      <c r="AJ86" s="59"/>
      <c r="AK86" s="59"/>
      <c r="AL86" s="59"/>
      <c r="AM86" s="59"/>
      <c r="AN86" s="5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</row>
    <row r="87" spans="1:54" ht="15.75" customHeight="1">
      <c r="A87" s="49"/>
      <c r="B87" s="49"/>
      <c r="C87" s="49"/>
      <c r="D87" s="49"/>
      <c r="E87" s="49"/>
      <c r="F87" s="49"/>
      <c r="G87" s="59"/>
      <c r="H87" s="59"/>
      <c r="I87" s="59"/>
      <c r="J87" s="59"/>
      <c r="K87" s="59"/>
      <c r="L87" s="59"/>
      <c r="M87" s="49"/>
      <c r="N87" s="49"/>
      <c r="O87" s="49"/>
      <c r="P87" s="49"/>
      <c r="Q87" s="49"/>
      <c r="R87" s="49"/>
      <c r="S87" s="49"/>
      <c r="T87" s="49"/>
      <c r="U87" s="59"/>
      <c r="V87" s="59"/>
      <c r="W87" s="59"/>
      <c r="X87" s="59"/>
      <c r="Y87" s="59"/>
      <c r="Z87" s="59"/>
      <c r="AA87" s="49"/>
      <c r="AB87" s="49"/>
      <c r="AC87" s="49"/>
      <c r="AD87" s="49"/>
      <c r="AE87" s="49"/>
      <c r="AF87" s="49"/>
      <c r="AG87" s="49"/>
      <c r="AH87" s="49"/>
      <c r="AI87" s="59"/>
      <c r="AJ87" s="59"/>
      <c r="AK87" s="59"/>
      <c r="AL87" s="59"/>
      <c r="AM87" s="59"/>
      <c r="AN87" s="5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</row>
    <row r="88" spans="1:54" ht="15.75" customHeight="1">
      <c r="A88" s="49"/>
      <c r="B88" s="49"/>
      <c r="C88" s="49"/>
      <c r="D88" s="49"/>
      <c r="E88" s="49"/>
      <c r="F88" s="49"/>
      <c r="G88" s="59"/>
      <c r="H88" s="59"/>
      <c r="I88" s="59"/>
      <c r="J88" s="59"/>
      <c r="K88" s="59"/>
      <c r="L88" s="59"/>
      <c r="M88" s="49"/>
      <c r="N88" s="49"/>
      <c r="O88" s="49"/>
      <c r="P88" s="49"/>
      <c r="Q88" s="49"/>
      <c r="R88" s="49"/>
      <c r="S88" s="49"/>
      <c r="T88" s="49"/>
      <c r="U88" s="59"/>
      <c r="V88" s="59"/>
      <c r="W88" s="59"/>
      <c r="X88" s="59"/>
      <c r="Y88" s="59"/>
      <c r="Z88" s="59"/>
      <c r="AA88" s="49"/>
      <c r="AB88" s="49"/>
      <c r="AC88" s="49"/>
      <c r="AD88" s="49"/>
      <c r="AE88" s="49"/>
      <c r="AF88" s="49"/>
      <c r="AG88" s="49"/>
      <c r="AH88" s="49"/>
      <c r="AI88" s="59"/>
      <c r="AJ88" s="59"/>
      <c r="AK88" s="59"/>
      <c r="AL88" s="59"/>
      <c r="AM88" s="59"/>
      <c r="AN88" s="5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</row>
    <row r="89" spans="1:54" ht="15.75" customHeight="1">
      <c r="A89" s="49"/>
      <c r="B89" s="49"/>
      <c r="C89" s="49"/>
      <c r="D89" s="49"/>
      <c r="E89" s="49"/>
      <c r="F89" s="49"/>
      <c r="G89" s="59"/>
      <c r="H89" s="59"/>
      <c r="I89" s="59"/>
      <c r="J89" s="59"/>
      <c r="K89" s="59"/>
      <c r="L89" s="59"/>
      <c r="M89" s="49"/>
      <c r="N89" s="49"/>
      <c r="O89" s="49"/>
      <c r="P89" s="49"/>
      <c r="Q89" s="49"/>
      <c r="R89" s="49"/>
      <c r="S89" s="49"/>
      <c r="T89" s="49"/>
      <c r="U89" s="59"/>
      <c r="V89" s="59"/>
      <c r="W89" s="59"/>
      <c r="X89" s="59"/>
      <c r="Y89" s="59"/>
      <c r="Z89" s="59"/>
      <c r="AA89" s="49"/>
      <c r="AB89" s="49"/>
      <c r="AC89" s="49"/>
      <c r="AD89" s="49"/>
      <c r="AE89" s="49"/>
      <c r="AF89" s="49"/>
      <c r="AG89" s="49"/>
      <c r="AH89" s="49"/>
      <c r="AI89" s="59"/>
      <c r="AJ89" s="59"/>
      <c r="AK89" s="59"/>
      <c r="AL89" s="59"/>
      <c r="AM89" s="59"/>
      <c r="AN89" s="5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</row>
    <row r="90" spans="1:54" ht="15.75" customHeight="1">
      <c r="A90" s="49"/>
      <c r="B90" s="49"/>
      <c r="C90" s="49"/>
      <c r="D90" s="49"/>
      <c r="E90" s="49"/>
      <c r="F90" s="49"/>
      <c r="G90" s="59"/>
      <c r="H90" s="59"/>
      <c r="I90" s="59"/>
      <c r="J90" s="59"/>
      <c r="K90" s="59"/>
      <c r="L90" s="59"/>
      <c r="M90" s="49"/>
      <c r="N90" s="49"/>
      <c r="O90" s="49"/>
      <c r="P90" s="49"/>
      <c r="Q90" s="49"/>
      <c r="R90" s="49"/>
      <c r="S90" s="49"/>
      <c r="T90" s="49"/>
      <c r="U90" s="59"/>
      <c r="V90" s="59"/>
      <c r="W90" s="59"/>
      <c r="X90" s="59"/>
      <c r="Y90" s="59"/>
      <c r="Z90" s="59"/>
      <c r="AA90" s="49"/>
      <c r="AB90" s="49"/>
      <c r="AC90" s="49"/>
      <c r="AD90" s="49"/>
      <c r="AE90" s="49"/>
      <c r="AF90" s="49"/>
      <c r="AG90" s="49"/>
      <c r="AH90" s="49"/>
      <c r="AI90" s="59"/>
      <c r="AJ90" s="59"/>
      <c r="AK90" s="59"/>
      <c r="AL90" s="59"/>
      <c r="AM90" s="59"/>
      <c r="AN90" s="5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</row>
    <row r="91" spans="1:54" ht="15.75" customHeight="1">
      <c r="A91" s="49"/>
      <c r="B91" s="49"/>
      <c r="C91" s="49"/>
      <c r="D91" s="49"/>
      <c r="E91" s="49"/>
      <c r="F91" s="49"/>
      <c r="G91" s="59"/>
      <c r="H91" s="59"/>
      <c r="I91" s="59"/>
      <c r="J91" s="59"/>
      <c r="K91" s="59"/>
      <c r="L91" s="59"/>
      <c r="M91" s="49"/>
      <c r="N91" s="49"/>
      <c r="O91" s="49"/>
      <c r="P91" s="49"/>
      <c r="Q91" s="49"/>
      <c r="R91" s="49"/>
      <c r="S91" s="49"/>
      <c r="T91" s="49"/>
      <c r="U91" s="59"/>
      <c r="V91" s="59"/>
      <c r="W91" s="59"/>
      <c r="X91" s="59"/>
      <c r="Y91" s="59"/>
      <c r="Z91" s="59"/>
      <c r="AA91" s="49"/>
      <c r="AB91" s="49"/>
      <c r="AC91" s="49"/>
      <c r="AD91" s="49"/>
      <c r="AE91" s="49"/>
      <c r="AF91" s="49"/>
      <c r="AG91" s="49"/>
      <c r="AH91" s="49"/>
      <c r="AI91" s="59"/>
      <c r="AJ91" s="59"/>
      <c r="AK91" s="59"/>
      <c r="AL91" s="59"/>
      <c r="AM91" s="59"/>
      <c r="AN91" s="5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</row>
    <row r="92" spans="1:54" ht="15.75" customHeight="1">
      <c r="A92" s="49"/>
      <c r="B92" s="49"/>
      <c r="C92" s="49"/>
      <c r="D92" s="49"/>
      <c r="E92" s="49"/>
      <c r="F92" s="49"/>
      <c r="G92" s="59"/>
      <c r="H92" s="59"/>
      <c r="I92" s="59"/>
      <c r="J92" s="59"/>
      <c r="K92" s="59"/>
      <c r="L92" s="59"/>
      <c r="M92" s="49"/>
      <c r="N92" s="49"/>
      <c r="O92" s="49"/>
      <c r="P92" s="49"/>
      <c r="Q92" s="49"/>
      <c r="R92" s="49"/>
      <c r="S92" s="49"/>
      <c r="T92" s="49"/>
      <c r="U92" s="59"/>
      <c r="V92" s="59"/>
      <c r="W92" s="59"/>
      <c r="X92" s="59"/>
      <c r="Y92" s="59"/>
      <c r="Z92" s="59"/>
      <c r="AA92" s="49"/>
      <c r="AB92" s="49"/>
      <c r="AC92" s="49"/>
      <c r="AD92" s="49"/>
      <c r="AE92" s="49"/>
      <c r="AF92" s="49"/>
      <c r="AG92" s="49"/>
      <c r="AH92" s="49"/>
      <c r="AI92" s="59"/>
      <c r="AJ92" s="59"/>
      <c r="AK92" s="59"/>
      <c r="AL92" s="59"/>
      <c r="AM92" s="59"/>
      <c r="AN92" s="5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</row>
    <row r="93" spans="1:54" ht="15.75" customHeight="1">
      <c r="A93" s="49"/>
      <c r="B93" s="49"/>
      <c r="C93" s="49"/>
      <c r="D93" s="49"/>
      <c r="E93" s="49"/>
      <c r="F93" s="49"/>
      <c r="G93" s="59"/>
      <c r="H93" s="59"/>
      <c r="I93" s="59"/>
      <c r="J93" s="59"/>
      <c r="K93" s="59"/>
      <c r="L93" s="59"/>
      <c r="M93" s="49"/>
      <c r="N93" s="49"/>
      <c r="O93" s="49"/>
      <c r="P93" s="49"/>
      <c r="Q93" s="49"/>
      <c r="R93" s="49"/>
      <c r="S93" s="49"/>
      <c r="T93" s="49"/>
      <c r="U93" s="59"/>
      <c r="V93" s="59"/>
      <c r="W93" s="59"/>
      <c r="X93" s="59"/>
      <c r="Y93" s="59"/>
      <c r="Z93" s="59"/>
      <c r="AA93" s="49"/>
      <c r="AB93" s="49"/>
      <c r="AC93" s="49"/>
      <c r="AD93" s="49"/>
      <c r="AE93" s="49"/>
      <c r="AF93" s="49"/>
      <c r="AG93" s="49"/>
      <c r="AH93" s="49"/>
      <c r="AI93" s="59"/>
      <c r="AJ93" s="59"/>
      <c r="AK93" s="59"/>
      <c r="AL93" s="59"/>
      <c r="AM93" s="59"/>
      <c r="AN93" s="5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</row>
    <row r="94" spans="1:54" ht="15.75" customHeight="1">
      <c r="A94" s="49"/>
      <c r="B94" s="49"/>
      <c r="C94" s="49"/>
      <c r="D94" s="49"/>
      <c r="E94" s="49"/>
      <c r="F94" s="49"/>
      <c r="G94" s="59"/>
      <c r="H94" s="59"/>
      <c r="I94" s="59"/>
      <c r="J94" s="59"/>
      <c r="K94" s="59"/>
      <c r="L94" s="59"/>
      <c r="M94" s="49"/>
      <c r="N94" s="49"/>
      <c r="O94" s="49"/>
      <c r="P94" s="49"/>
      <c r="Q94" s="49"/>
      <c r="R94" s="49"/>
      <c r="S94" s="49"/>
      <c r="T94" s="49"/>
      <c r="U94" s="59"/>
      <c r="V94" s="59"/>
      <c r="W94" s="59"/>
      <c r="X94" s="59"/>
      <c r="Y94" s="59"/>
      <c r="Z94" s="59"/>
      <c r="AA94" s="49"/>
      <c r="AB94" s="49"/>
      <c r="AC94" s="49"/>
      <c r="AD94" s="49"/>
      <c r="AE94" s="49"/>
      <c r="AF94" s="49"/>
      <c r="AG94" s="49"/>
      <c r="AH94" s="49"/>
      <c r="AI94" s="59"/>
      <c r="AJ94" s="59"/>
      <c r="AK94" s="59"/>
      <c r="AL94" s="59"/>
      <c r="AM94" s="59"/>
      <c r="AN94" s="5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</row>
    <row r="95" spans="1:54" ht="15.75" customHeight="1">
      <c r="A95" s="49"/>
      <c r="B95" s="49"/>
      <c r="C95" s="49"/>
      <c r="D95" s="49"/>
      <c r="E95" s="49"/>
      <c r="F95" s="49"/>
      <c r="G95" s="59"/>
      <c r="H95" s="59"/>
      <c r="I95" s="59"/>
      <c r="J95" s="59"/>
      <c r="K95" s="59"/>
      <c r="L95" s="59"/>
      <c r="M95" s="49"/>
      <c r="N95" s="49"/>
      <c r="O95" s="49"/>
      <c r="P95" s="49"/>
      <c r="Q95" s="49"/>
      <c r="R95" s="49"/>
      <c r="S95" s="49"/>
      <c r="T95" s="49"/>
      <c r="U95" s="59"/>
      <c r="V95" s="59"/>
      <c r="W95" s="59"/>
      <c r="X95" s="59"/>
      <c r="Y95" s="59"/>
      <c r="Z95" s="59"/>
      <c r="AA95" s="49"/>
      <c r="AB95" s="49"/>
      <c r="AC95" s="49"/>
      <c r="AD95" s="49"/>
      <c r="AE95" s="49"/>
      <c r="AF95" s="49"/>
      <c r="AG95" s="49"/>
      <c r="AH95" s="49"/>
      <c r="AI95" s="59"/>
      <c r="AJ95" s="59"/>
      <c r="AK95" s="59"/>
      <c r="AL95" s="59"/>
      <c r="AM95" s="59"/>
      <c r="AN95" s="5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</row>
    <row r="96" spans="1:54" ht="15.75" customHeight="1">
      <c r="A96" s="49"/>
      <c r="B96" s="49"/>
      <c r="C96" s="49"/>
      <c r="D96" s="49"/>
      <c r="E96" s="49"/>
      <c r="F96" s="49"/>
      <c r="G96" s="59"/>
      <c r="H96" s="59"/>
      <c r="I96" s="59"/>
      <c r="J96" s="59"/>
      <c r="K96" s="59"/>
      <c r="L96" s="59"/>
      <c r="M96" s="49"/>
      <c r="N96" s="49"/>
      <c r="O96" s="49"/>
      <c r="P96" s="49"/>
      <c r="Q96" s="49"/>
      <c r="R96" s="49"/>
      <c r="S96" s="49"/>
      <c r="T96" s="49"/>
      <c r="U96" s="59"/>
      <c r="V96" s="59"/>
      <c r="W96" s="59"/>
      <c r="X96" s="59"/>
      <c r="Y96" s="59"/>
      <c r="Z96" s="59"/>
      <c r="AA96" s="49"/>
      <c r="AB96" s="49"/>
      <c r="AC96" s="49"/>
      <c r="AD96" s="49"/>
      <c r="AE96" s="49"/>
      <c r="AF96" s="49"/>
      <c r="AG96" s="49"/>
      <c r="AH96" s="49"/>
      <c r="AI96" s="59"/>
      <c r="AJ96" s="59"/>
      <c r="AK96" s="59"/>
      <c r="AL96" s="59"/>
      <c r="AM96" s="59"/>
      <c r="AN96" s="5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</row>
    <row r="97" spans="1:54" ht="15.75" customHeight="1">
      <c r="A97" s="49"/>
      <c r="B97" s="49"/>
      <c r="C97" s="49"/>
      <c r="D97" s="49"/>
      <c r="E97" s="49"/>
      <c r="F97" s="49"/>
      <c r="G97" s="59"/>
      <c r="H97" s="59"/>
      <c r="I97" s="59"/>
      <c r="J97" s="59"/>
      <c r="K97" s="59"/>
      <c r="L97" s="59"/>
      <c r="M97" s="49"/>
      <c r="N97" s="49"/>
      <c r="O97" s="49"/>
      <c r="P97" s="49"/>
      <c r="Q97" s="49"/>
      <c r="R97" s="49"/>
      <c r="S97" s="49"/>
      <c r="T97" s="49"/>
      <c r="U97" s="59"/>
      <c r="V97" s="59"/>
      <c r="W97" s="59"/>
      <c r="X97" s="59"/>
      <c r="Y97" s="59"/>
      <c r="Z97" s="59"/>
      <c r="AA97" s="49"/>
      <c r="AB97" s="49"/>
      <c r="AC97" s="49"/>
      <c r="AD97" s="49"/>
      <c r="AE97" s="49"/>
      <c r="AF97" s="49"/>
      <c r="AG97" s="49"/>
      <c r="AH97" s="49"/>
      <c r="AI97" s="59"/>
      <c r="AJ97" s="59"/>
      <c r="AK97" s="59"/>
      <c r="AL97" s="59"/>
      <c r="AM97" s="59"/>
      <c r="AN97" s="5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</row>
    <row r="98" spans="1:54" ht="15.75" customHeight="1">
      <c r="A98" s="49"/>
      <c r="B98" s="49"/>
      <c r="C98" s="49"/>
      <c r="D98" s="49"/>
      <c r="E98" s="49"/>
      <c r="F98" s="49"/>
      <c r="G98" s="59"/>
      <c r="H98" s="59"/>
      <c r="I98" s="59"/>
      <c r="J98" s="59"/>
      <c r="K98" s="59"/>
      <c r="L98" s="59"/>
      <c r="M98" s="49"/>
      <c r="N98" s="49"/>
      <c r="O98" s="49"/>
      <c r="P98" s="49"/>
      <c r="Q98" s="49"/>
      <c r="R98" s="49"/>
      <c r="S98" s="49"/>
      <c r="T98" s="49"/>
      <c r="U98" s="59"/>
      <c r="V98" s="59"/>
      <c r="W98" s="59"/>
      <c r="X98" s="59"/>
      <c r="Y98" s="59"/>
      <c r="Z98" s="59"/>
      <c r="AA98" s="49"/>
      <c r="AB98" s="49"/>
      <c r="AC98" s="49"/>
      <c r="AD98" s="49"/>
      <c r="AE98" s="49"/>
      <c r="AF98" s="49"/>
      <c r="AG98" s="49"/>
      <c r="AH98" s="49"/>
      <c r="AI98" s="59"/>
      <c r="AJ98" s="59"/>
      <c r="AK98" s="59"/>
      <c r="AL98" s="59"/>
      <c r="AM98" s="59"/>
      <c r="AN98" s="5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</row>
    <row r="99" spans="1:54" ht="15.75" customHeight="1">
      <c r="A99" s="49"/>
      <c r="B99" s="49"/>
      <c r="C99" s="49"/>
      <c r="D99" s="49"/>
      <c r="E99" s="49"/>
      <c r="F99" s="49"/>
      <c r="G99" s="59"/>
      <c r="H99" s="59"/>
      <c r="I99" s="59"/>
      <c r="J99" s="59"/>
      <c r="K99" s="59"/>
      <c r="L99" s="59"/>
      <c r="M99" s="49"/>
      <c r="N99" s="49"/>
      <c r="O99" s="49"/>
      <c r="P99" s="49"/>
      <c r="Q99" s="49"/>
      <c r="R99" s="49"/>
      <c r="S99" s="49"/>
      <c r="T99" s="49"/>
      <c r="U99" s="59"/>
      <c r="V99" s="59"/>
      <c r="W99" s="59"/>
      <c r="X99" s="59"/>
      <c r="Y99" s="59"/>
      <c r="Z99" s="59"/>
      <c r="AA99" s="49"/>
      <c r="AB99" s="49"/>
      <c r="AC99" s="49"/>
      <c r="AD99" s="49"/>
      <c r="AE99" s="49"/>
      <c r="AF99" s="49"/>
      <c r="AG99" s="49"/>
      <c r="AH99" s="49"/>
      <c r="AI99" s="59"/>
      <c r="AJ99" s="59"/>
      <c r="AK99" s="59"/>
      <c r="AL99" s="59"/>
      <c r="AM99" s="59"/>
      <c r="AN99" s="5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</row>
    <row r="100" spans="1:54" ht="15.75" customHeight="1">
      <c r="A100" s="49"/>
      <c r="B100" s="49"/>
      <c r="C100" s="49"/>
      <c r="D100" s="49"/>
      <c r="E100" s="49"/>
      <c r="F100" s="49"/>
      <c r="G100" s="59"/>
      <c r="H100" s="59"/>
      <c r="I100" s="59"/>
      <c r="J100" s="59"/>
      <c r="K100" s="59"/>
      <c r="L100" s="59"/>
      <c r="M100" s="49"/>
      <c r="N100" s="49"/>
      <c r="O100" s="49"/>
      <c r="P100" s="49"/>
      <c r="Q100" s="49"/>
      <c r="R100" s="49"/>
      <c r="S100" s="49"/>
      <c r="T100" s="49"/>
      <c r="U100" s="59"/>
      <c r="V100" s="59"/>
      <c r="W100" s="59"/>
      <c r="X100" s="59"/>
      <c r="Y100" s="59"/>
      <c r="Z100" s="59"/>
      <c r="AA100" s="49"/>
      <c r="AB100" s="49"/>
      <c r="AC100" s="49"/>
      <c r="AD100" s="49"/>
      <c r="AE100" s="49"/>
      <c r="AF100" s="49"/>
      <c r="AG100" s="49"/>
      <c r="AH100" s="49"/>
      <c r="AI100" s="59"/>
      <c r="AJ100" s="59"/>
      <c r="AK100" s="59"/>
      <c r="AL100" s="59"/>
      <c r="AM100" s="59"/>
      <c r="AN100" s="5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</row>
    <row r="101" spans="1:54" ht="15.75" customHeight="1">
      <c r="A101" s="49"/>
      <c r="B101" s="49"/>
      <c r="C101" s="49"/>
      <c r="D101" s="49"/>
      <c r="E101" s="49"/>
      <c r="F101" s="49"/>
      <c r="G101" s="59"/>
      <c r="H101" s="59"/>
      <c r="I101" s="59"/>
      <c r="J101" s="59"/>
      <c r="K101" s="59"/>
      <c r="L101" s="59"/>
      <c r="M101" s="49"/>
      <c r="N101" s="49"/>
      <c r="O101" s="49"/>
      <c r="P101" s="49"/>
      <c r="Q101" s="49"/>
      <c r="R101" s="49"/>
      <c r="S101" s="49"/>
      <c r="T101" s="49"/>
      <c r="U101" s="59"/>
      <c r="V101" s="59"/>
      <c r="W101" s="59"/>
      <c r="X101" s="59"/>
      <c r="Y101" s="59"/>
      <c r="Z101" s="59"/>
      <c r="AA101" s="49"/>
      <c r="AB101" s="49"/>
      <c r="AC101" s="49"/>
      <c r="AD101" s="49"/>
      <c r="AE101" s="49"/>
      <c r="AF101" s="49"/>
      <c r="AG101" s="49"/>
      <c r="AH101" s="49"/>
      <c r="AI101" s="59"/>
      <c r="AJ101" s="59"/>
      <c r="AK101" s="59"/>
      <c r="AL101" s="59"/>
      <c r="AM101" s="59"/>
      <c r="AN101" s="5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</row>
    <row r="102" spans="1:54" ht="15.75" customHeight="1">
      <c r="A102" s="49"/>
      <c r="B102" s="49"/>
      <c r="C102" s="49"/>
      <c r="D102" s="49"/>
      <c r="E102" s="49"/>
      <c r="F102" s="49"/>
      <c r="G102" s="59"/>
      <c r="H102" s="59"/>
      <c r="I102" s="59"/>
      <c r="J102" s="59"/>
      <c r="K102" s="59"/>
      <c r="L102" s="59"/>
      <c r="M102" s="49"/>
      <c r="N102" s="49"/>
      <c r="O102" s="49"/>
      <c r="P102" s="49"/>
      <c r="Q102" s="49"/>
      <c r="R102" s="49"/>
      <c r="S102" s="49"/>
      <c r="T102" s="49"/>
      <c r="U102" s="59"/>
      <c r="V102" s="59"/>
      <c r="W102" s="59"/>
      <c r="X102" s="59"/>
      <c r="Y102" s="59"/>
      <c r="Z102" s="59"/>
      <c r="AA102" s="49"/>
      <c r="AB102" s="49"/>
      <c r="AC102" s="49"/>
      <c r="AD102" s="49"/>
      <c r="AE102" s="49"/>
      <c r="AF102" s="49"/>
      <c r="AG102" s="49"/>
      <c r="AH102" s="49"/>
      <c r="AI102" s="59"/>
      <c r="AJ102" s="59"/>
      <c r="AK102" s="59"/>
      <c r="AL102" s="59"/>
      <c r="AM102" s="59"/>
      <c r="AN102" s="5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</row>
    <row r="103" spans="1:54" ht="15.75" customHeight="1">
      <c r="A103" s="49"/>
      <c r="B103" s="49"/>
      <c r="C103" s="49"/>
      <c r="D103" s="49"/>
      <c r="E103" s="49"/>
      <c r="F103" s="49"/>
      <c r="G103" s="59"/>
      <c r="H103" s="59"/>
      <c r="I103" s="59"/>
      <c r="J103" s="59"/>
      <c r="K103" s="59"/>
      <c r="L103" s="59"/>
      <c r="M103" s="49"/>
      <c r="N103" s="49"/>
      <c r="O103" s="49"/>
      <c r="P103" s="49"/>
      <c r="Q103" s="49"/>
      <c r="R103" s="49"/>
      <c r="S103" s="49"/>
      <c r="T103" s="49"/>
      <c r="U103" s="59"/>
      <c r="V103" s="59"/>
      <c r="W103" s="59"/>
      <c r="X103" s="59"/>
      <c r="Y103" s="59"/>
      <c r="Z103" s="59"/>
      <c r="AA103" s="49"/>
      <c r="AB103" s="49"/>
      <c r="AC103" s="49"/>
      <c r="AD103" s="49"/>
      <c r="AE103" s="49"/>
      <c r="AF103" s="49"/>
      <c r="AG103" s="49"/>
      <c r="AH103" s="49"/>
      <c r="AI103" s="59"/>
      <c r="AJ103" s="59"/>
      <c r="AK103" s="59"/>
      <c r="AL103" s="59"/>
      <c r="AM103" s="59"/>
      <c r="AN103" s="5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</row>
    <row r="104" spans="1:54" ht="15.75" customHeight="1">
      <c r="A104" s="49"/>
      <c r="B104" s="49"/>
      <c r="C104" s="49"/>
      <c r="D104" s="49"/>
      <c r="E104" s="49"/>
      <c r="F104" s="49"/>
      <c r="G104" s="59"/>
      <c r="H104" s="59"/>
      <c r="I104" s="59"/>
      <c r="J104" s="59"/>
      <c r="K104" s="59"/>
      <c r="L104" s="59"/>
      <c r="M104" s="49"/>
      <c r="N104" s="49"/>
      <c r="O104" s="49"/>
      <c r="P104" s="49"/>
      <c r="Q104" s="49"/>
      <c r="R104" s="49"/>
      <c r="S104" s="49"/>
      <c r="T104" s="49"/>
      <c r="U104" s="59"/>
      <c r="V104" s="59"/>
      <c r="W104" s="59"/>
      <c r="X104" s="59"/>
      <c r="Y104" s="59"/>
      <c r="Z104" s="59"/>
      <c r="AA104" s="49"/>
      <c r="AB104" s="49"/>
      <c r="AC104" s="49"/>
      <c r="AD104" s="49"/>
      <c r="AE104" s="49"/>
      <c r="AF104" s="49"/>
      <c r="AG104" s="49"/>
      <c r="AH104" s="49"/>
      <c r="AI104" s="59"/>
      <c r="AJ104" s="59"/>
      <c r="AK104" s="59"/>
      <c r="AL104" s="59"/>
      <c r="AM104" s="59"/>
      <c r="AN104" s="5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</row>
    <row r="105" spans="1:54" ht="15.75" customHeight="1">
      <c r="A105" s="49"/>
      <c r="B105" s="49"/>
      <c r="C105" s="49"/>
      <c r="D105" s="49"/>
      <c r="E105" s="49"/>
      <c r="F105" s="49"/>
      <c r="G105" s="59"/>
      <c r="H105" s="59"/>
      <c r="I105" s="59"/>
      <c r="J105" s="59"/>
      <c r="K105" s="59"/>
      <c r="L105" s="59"/>
      <c r="M105" s="49"/>
      <c r="N105" s="49"/>
      <c r="O105" s="49"/>
      <c r="P105" s="49"/>
      <c r="Q105" s="49"/>
      <c r="R105" s="49"/>
      <c r="S105" s="49"/>
      <c r="T105" s="49"/>
      <c r="U105" s="59"/>
      <c r="V105" s="59"/>
      <c r="W105" s="59"/>
      <c r="X105" s="59"/>
      <c r="Y105" s="59"/>
      <c r="Z105" s="59"/>
      <c r="AA105" s="49"/>
      <c r="AB105" s="49"/>
      <c r="AC105" s="49"/>
      <c r="AD105" s="49"/>
      <c r="AE105" s="49"/>
      <c r="AF105" s="49"/>
      <c r="AG105" s="49"/>
      <c r="AH105" s="49"/>
      <c r="AI105" s="59"/>
      <c r="AJ105" s="59"/>
      <c r="AK105" s="59"/>
      <c r="AL105" s="59"/>
      <c r="AM105" s="59"/>
      <c r="AN105" s="5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</row>
    <row r="106" spans="1:54" ht="15.75" customHeight="1">
      <c r="A106" s="49"/>
      <c r="B106" s="49"/>
      <c r="C106" s="49"/>
      <c r="D106" s="49"/>
      <c r="E106" s="49"/>
      <c r="F106" s="49"/>
      <c r="G106" s="59"/>
      <c r="H106" s="59"/>
      <c r="I106" s="59"/>
      <c r="J106" s="59"/>
      <c r="K106" s="59"/>
      <c r="L106" s="59"/>
      <c r="M106" s="49"/>
      <c r="N106" s="49"/>
      <c r="O106" s="49"/>
      <c r="P106" s="49"/>
      <c r="Q106" s="49"/>
      <c r="R106" s="49"/>
      <c r="S106" s="49"/>
      <c r="T106" s="49"/>
      <c r="U106" s="59"/>
      <c r="V106" s="59"/>
      <c r="W106" s="59"/>
      <c r="X106" s="59"/>
      <c r="Y106" s="59"/>
      <c r="Z106" s="59"/>
      <c r="AA106" s="49"/>
      <c r="AB106" s="49"/>
      <c r="AC106" s="49"/>
      <c r="AD106" s="49"/>
      <c r="AE106" s="49"/>
      <c r="AF106" s="49"/>
      <c r="AG106" s="49"/>
      <c r="AH106" s="49"/>
      <c r="AI106" s="59"/>
      <c r="AJ106" s="59"/>
      <c r="AK106" s="59"/>
      <c r="AL106" s="59"/>
      <c r="AM106" s="59"/>
      <c r="AN106" s="5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</row>
    <row r="107" spans="1:54" ht="15.75" customHeight="1">
      <c r="A107" s="49"/>
      <c r="B107" s="49"/>
      <c r="C107" s="49"/>
      <c r="D107" s="49"/>
      <c r="E107" s="49"/>
      <c r="F107" s="49"/>
      <c r="G107" s="59"/>
      <c r="H107" s="59"/>
      <c r="I107" s="59"/>
      <c r="J107" s="59"/>
      <c r="K107" s="59"/>
      <c r="L107" s="59"/>
      <c r="M107" s="49"/>
      <c r="N107" s="49"/>
      <c r="O107" s="49"/>
      <c r="P107" s="49"/>
      <c r="Q107" s="49"/>
      <c r="R107" s="49"/>
      <c r="S107" s="49"/>
      <c r="T107" s="49"/>
      <c r="U107" s="59"/>
      <c r="V107" s="59"/>
      <c r="W107" s="59"/>
      <c r="X107" s="59"/>
      <c r="Y107" s="59"/>
      <c r="Z107" s="59"/>
      <c r="AA107" s="49"/>
      <c r="AB107" s="49"/>
      <c r="AC107" s="49"/>
      <c r="AD107" s="49"/>
      <c r="AE107" s="49"/>
      <c r="AF107" s="49"/>
      <c r="AG107" s="49"/>
      <c r="AH107" s="49"/>
      <c r="AI107" s="59"/>
      <c r="AJ107" s="59"/>
      <c r="AK107" s="59"/>
      <c r="AL107" s="59"/>
      <c r="AM107" s="59"/>
      <c r="AN107" s="5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</row>
    <row r="108" spans="1:54" ht="15.75" customHeight="1">
      <c r="A108" s="49"/>
      <c r="B108" s="49"/>
      <c r="C108" s="49"/>
      <c r="D108" s="49"/>
      <c r="E108" s="49"/>
      <c r="F108" s="49"/>
      <c r="G108" s="59"/>
      <c r="H108" s="59"/>
      <c r="I108" s="59"/>
      <c r="J108" s="59"/>
      <c r="K108" s="59"/>
      <c r="L108" s="59"/>
      <c r="M108" s="49"/>
      <c r="N108" s="49"/>
      <c r="O108" s="49"/>
      <c r="P108" s="49"/>
      <c r="Q108" s="49"/>
      <c r="R108" s="49"/>
      <c r="S108" s="49"/>
      <c r="T108" s="49"/>
      <c r="U108" s="59"/>
      <c r="V108" s="59"/>
      <c r="W108" s="59"/>
      <c r="X108" s="59"/>
      <c r="Y108" s="59"/>
      <c r="Z108" s="59"/>
      <c r="AA108" s="49"/>
      <c r="AB108" s="49"/>
      <c r="AC108" s="49"/>
      <c r="AD108" s="49"/>
      <c r="AE108" s="49"/>
      <c r="AF108" s="49"/>
      <c r="AG108" s="49"/>
      <c r="AH108" s="49"/>
      <c r="AI108" s="59"/>
      <c r="AJ108" s="59"/>
      <c r="AK108" s="59"/>
      <c r="AL108" s="59"/>
      <c r="AM108" s="59"/>
      <c r="AN108" s="5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</row>
    <row r="109" spans="1:54" ht="15.75" customHeight="1">
      <c r="A109" s="49"/>
      <c r="B109" s="49"/>
      <c r="C109" s="49"/>
      <c r="D109" s="49"/>
      <c r="E109" s="49"/>
      <c r="F109" s="49"/>
      <c r="G109" s="59"/>
      <c r="H109" s="59"/>
      <c r="I109" s="59"/>
      <c r="J109" s="59"/>
      <c r="K109" s="59"/>
      <c r="L109" s="59"/>
      <c r="M109" s="49"/>
      <c r="N109" s="49"/>
      <c r="O109" s="49"/>
      <c r="P109" s="49"/>
      <c r="Q109" s="49"/>
      <c r="R109" s="49"/>
      <c r="S109" s="49"/>
      <c r="T109" s="49"/>
      <c r="U109" s="59"/>
      <c r="V109" s="59"/>
      <c r="W109" s="59"/>
      <c r="X109" s="59"/>
      <c r="Y109" s="59"/>
      <c r="Z109" s="59"/>
      <c r="AA109" s="49"/>
      <c r="AB109" s="49"/>
      <c r="AC109" s="49"/>
      <c r="AD109" s="49"/>
      <c r="AE109" s="49"/>
      <c r="AF109" s="49"/>
      <c r="AG109" s="49"/>
      <c r="AH109" s="49"/>
      <c r="AI109" s="59"/>
      <c r="AJ109" s="59"/>
      <c r="AK109" s="59"/>
      <c r="AL109" s="59"/>
      <c r="AM109" s="59"/>
      <c r="AN109" s="5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</row>
    <row r="110" spans="1:54" ht="15.75" customHeight="1">
      <c r="A110" s="49"/>
      <c r="B110" s="49"/>
      <c r="C110" s="49"/>
      <c r="D110" s="49"/>
      <c r="E110" s="49"/>
      <c r="F110" s="49"/>
      <c r="G110" s="59"/>
      <c r="H110" s="59"/>
      <c r="I110" s="59"/>
      <c r="J110" s="59"/>
      <c r="K110" s="59"/>
      <c r="L110" s="59"/>
      <c r="M110" s="49"/>
      <c r="N110" s="49"/>
      <c r="O110" s="49"/>
      <c r="P110" s="49"/>
      <c r="Q110" s="49"/>
      <c r="R110" s="49"/>
      <c r="S110" s="49"/>
      <c r="T110" s="49"/>
      <c r="U110" s="59"/>
      <c r="V110" s="59"/>
      <c r="W110" s="59"/>
      <c r="X110" s="59"/>
      <c r="Y110" s="59"/>
      <c r="Z110" s="59"/>
      <c r="AA110" s="49"/>
      <c r="AB110" s="49"/>
      <c r="AC110" s="49"/>
      <c r="AD110" s="49"/>
      <c r="AE110" s="49"/>
      <c r="AF110" s="49"/>
      <c r="AG110" s="49"/>
      <c r="AH110" s="49"/>
      <c r="AI110" s="59"/>
      <c r="AJ110" s="59"/>
      <c r="AK110" s="59"/>
      <c r="AL110" s="59"/>
      <c r="AM110" s="59"/>
      <c r="AN110" s="5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</row>
    <row r="111" spans="1:54" ht="15.75" customHeight="1">
      <c r="A111" s="49"/>
      <c r="B111" s="49"/>
      <c r="C111" s="49"/>
      <c r="D111" s="49"/>
      <c r="E111" s="49"/>
      <c r="F111" s="49"/>
      <c r="G111" s="59"/>
      <c r="H111" s="59"/>
      <c r="I111" s="59"/>
      <c r="J111" s="59"/>
      <c r="K111" s="59"/>
      <c r="L111" s="59"/>
      <c r="M111" s="49"/>
      <c r="N111" s="49"/>
      <c r="O111" s="49"/>
      <c r="P111" s="49"/>
      <c r="Q111" s="49"/>
      <c r="R111" s="49"/>
      <c r="S111" s="49"/>
      <c r="T111" s="49"/>
      <c r="U111" s="59"/>
      <c r="V111" s="59"/>
      <c r="W111" s="59"/>
      <c r="X111" s="59"/>
      <c r="Y111" s="59"/>
      <c r="Z111" s="59"/>
      <c r="AA111" s="49"/>
      <c r="AB111" s="49"/>
      <c r="AC111" s="49"/>
      <c r="AD111" s="49"/>
      <c r="AE111" s="49"/>
      <c r="AF111" s="49"/>
      <c r="AG111" s="49"/>
      <c r="AH111" s="49"/>
      <c r="AI111" s="59"/>
      <c r="AJ111" s="59"/>
      <c r="AK111" s="59"/>
      <c r="AL111" s="59"/>
      <c r="AM111" s="59"/>
      <c r="AN111" s="5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</row>
    <row r="112" spans="1:54" ht="15.75" customHeight="1">
      <c r="A112" s="49"/>
      <c r="B112" s="49"/>
      <c r="C112" s="49"/>
      <c r="D112" s="49"/>
      <c r="E112" s="49"/>
      <c r="F112" s="49"/>
      <c r="G112" s="59"/>
      <c r="H112" s="59"/>
      <c r="I112" s="59"/>
      <c r="J112" s="59"/>
      <c r="K112" s="59"/>
      <c r="L112" s="59"/>
      <c r="M112" s="49"/>
      <c r="N112" s="49"/>
      <c r="O112" s="49"/>
      <c r="P112" s="49"/>
      <c r="Q112" s="49"/>
      <c r="R112" s="49"/>
      <c r="S112" s="49"/>
      <c r="T112" s="49"/>
      <c r="U112" s="59"/>
      <c r="V112" s="59"/>
      <c r="W112" s="59"/>
      <c r="X112" s="59"/>
      <c r="Y112" s="59"/>
      <c r="Z112" s="59"/>
      <c r="AA112" s="49"/>
      <c r="AB112" s="49"/>
      <c r="AC112" s="49"/>
      <c r="AD112" s="49"/>
      <c r="AE112" s="49"/>
      <c r="AF112" s="49"/>
      <c r="AG112" s="49"/>
      <c r="AH112" s="49"/>
      <c r="AI112" s="59"/>
      <c r="AJ112" s="59"/>
      <c r="AK112" s="59"/>
      <c r="AL112" s="59"/>
      <c r="AM112" s="59"/>
      <c r="AN112" s="5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</row>
    <row r="113" spans="1:54" ht="15.75" customHeight="1">
      <c r="A113" s="49"/>
      <c r="B113" s="49"/>
      <c r="C113" s="49"/>
      <c r="D113" s="49"/>
      <c r="E113" s="49"/>
      <c r="F113" s="49"/>
      <c r="G113" s="59"/>
      <c r="H113" s="59"/>
      <c r="I113" s="59"/>
      <c r="J113" s="59"/>
      <c r="K113" s="59"/>
      <c r="L113" s="59"/>
      <c r="M113" s="49"/>
      <c r="N113" s="49"/>
      <c r="O113" s="49"/>
      <c r="P113" s="49"/>
      <c r="Q113" s="49"/>
      <c r="R113" s="49"/>
      <c r="S113" s="49"/>
      <c r="T113" s="49"/>
      <c r="U113" s="59"/>
      <c r="V113" s="59"/>
      <c r="W113" s="59"/>
      <c r="X113" s="59"/>
      <c r="Y113" s="59"/>
      <c r="Z113" s="59"/>
      <c r="AA113" s="49"/>
      <c r="AB113" s="49"/>
      <c r="AC113" s="49"/>
      <c r="AD113" s="49"/>
      <c r="AE113" s="49"/>
      <c r="AF113" s="49"/>
      <c r="AG113" s="49"/>
      <c r="AH113" s="49"/>
      <c r="AI113" s="59"/>
      <c r="AJ113" s="59"/>
      <c r="AK113" s="59"/>
      <c r="AL113" s="59"/>
      <c r="AM113" s="59"/>
      <c r="AN113" s="5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</row>
    <row r="114" spans="1:54" ht="15.75" customHeight="1">
      <c r="A114" s="49"/>
      <c r="B114" s="49"/>
      <c r="C114" s="49"/>
      <c r="D114" s="49"/>
      <c r="E114" s="49"/>
      <c r="F114" s="49"/>
      <c r="G114" s="59"/>
      <c r="H114" s="59"/>
      <c r="I114" s="59"/>
      <c r="J114" s="59"/>
      <c r="K114" s="59"/>
      <c r="L114" s="59"/>
      <c r="M114" s="49"/>
      <c r="N114" s="49"/>
      <c r="O114" s="49"/>
      <c r="P114" s="49"/>
      <c r="Q114" s="49"/>
      <c r="R114" s="49"/>
      <c r="S114" s="49"/>
      <c r="T114" s="49"/>
      <c r="U114" s="59"/>
      <c r="V114" s="59"/>
      <c r="W114" s="59"/>
      <c r="X114" s="59"/>
      <c r="Y114" s="59"/>
      <c r="Z114" s="59"/>
      <c r="AA114" s="49"/>
      <c r="AB114" s="49"/>
      <c r="AC114" s="49"/>
      <c r="AD114" s="49"/>
      <c r="AE114" s="49"/>
      <c r="AF114" s="49"/>
      <c r="AG114" s="49"/>
      <c r="AH114" s="49"/>
      <c r="AI114" s="59"/>
      <c r="AJ114" s="59"/>
      <c r="AK114" s="59"/>
      <c r="AL114" s="59"/>
      <c r="AM114" s="59"/>
      <c r="AN114" s="5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</row>
    <row r="115" spans="1:54" ht="15.75" customHeight="1">
      <c r="A115" s="49"/>
      <c r="B115" s="49"/>
      <c r="C115" s="49"/>
      <c r="D115" s="49"/>
      <c r="E115" s="49"/>
      <c r="F115" s="49"/>
      <c r="G115" s="59"/>
      <c r="H115" s="59"/>
      <c r="I115" s="59"/>
      <c r="J115" s="59"/>
      <c r="K115" s="59"/>
      <c r="L115" s="59"/>
      <c r="M115" s="49"/>
      <c r="N115" s="49"/>
      <c r="O115" s="49"/>
      <c r="P115" s="49"/>
      <c r="Q115" s="49"/>
      <c r="R115" s="49"/>
      <c r="S115" s="49"/>
      <c r="T115" s="49"/>
      <c r="U115" s="59"/>
      <c r="V115" s="59"/>
      <c r="W115" s="59"/>
      <c r="X115" s="59"/>
      <c r="Y115" s="59"/>
      <c r="Z115" s="59"/>
      <c r="AA115" s="49"/>
      <c r="AB115" s="49"/>
      <c r="AC115" s="49"/>
      <c r="AD115" s="49"/>
      <c r="AE115" s="49"/>
      <c r="AF115" s="49"/>
      <c r="AG115" s="49"/>
      <c r="AH115" s="49"/>
      <c r="AI115" s="59"/>
      <c r="AJ115" s="59"/>
      <c r="AK115" s="59"/>
      <c r="AL115" s="59"/>
      <c r="AM115" s="59"/>
      <c r="AN115" s="5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</row>
    <row r="116" spans="1:54" ht="15.75" customHeight="1">
      <c r="A116" s="49"/>
      <c r="B116" s="49"/>
      <c r="C116" s="49"/>
      <c r="D116" s="49"/>
      <c r="E116" s="49"/>
      <c r="F116" s="49"/>
      <c r="G116" s="59"/>
      <c r="H116" s="59"/>
      <c r="I116" s="59"/>
      <c r="J116" s="59"/>
      <c r="K116" s="59"/>
      <c r="L116" s="59"/>
      <c r="M116" s="49"/>
      <c r="N116" s="49"/>
      <c r="O116" s="49"/>
      <c r="P116" s="49"/>
      <c r="Q116" s="49"/>
      <c r="R116" s="49"/>
      <c r="S116" s="49"/>
      <c r="T116" s="49"/>
      <c r="U116" s="59"/>
      <c r="V116" s="59"/>
      <c r="W116" s="59"/>
      <c r="X116" s="59"/>
      <c r="Y116" s="59"/>
      <c r="Z116" s="59"/>
      <c r="AA116" s="49"/>
      <c r="AB116" s="49"/>
      <c r="AC116" s="49"/>
      <c r="AD116" s="49"/>
      <c r="AE116" s="49"/>
      <c r="AF116" s="49"/>
      <c r="AG116" s="49"/>
      <c r="AH116" s="49"/>
      <c r="AI116" s="59"/>
      <c r="AJ116" s="59"/>
      <c r="AK116" s="59"/>
      <c r="AL116" s="59"/>
      <c r="AM116" s="59"/>
      <c r="AN116" s="5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</row>
    <row r="117" spans="1:54" ht="15.75" customHeight="1">
      <c r="A117" s="49"/>
      <c r="B117" s="49"/>
      <c r="C117" s="49"/>
      <c r="D117" s="49"/>
      <c r="E117" s="49"/>
      <c r="F117" s="49"/>
      <c r="G117" s="59"/>
      <c r="H117" s="59"/>
      <c r="I117" s="59"/>
      <c r="J117" s="59"/>
      <c r="K117" s="59"/>
      <c r="L117" s="59"/>
      <c r="M117" s="49"/>
      <c r="N117" s="49"/>
      <c r="O117" s="49"/>
      <c r="P117" s="49"/>
      <c r="Q117" s="49"/>
      <c r="R117" s="49"/>
      <c r="S117" s="49"/>
      <c r="T117" s="49"/>
      <c r="U117" s="59"/>
      <c r="V117" s="59"/>
      <c r="W117" s="59"/>
      <c r="X117" s="59"/>
      <c r="Y117" s="59"/>
      <c r="Z117" s="59"/>
      <c r="AA117" s="49"/>
      <c r="AB117" s="49"/>
      <c r="AC117" s="49"/>
      <c r="AD117" s="49"/>
      <c r="AE117" s="49"/>
      <c r="AF117" s="49"/>
      <c r="AG117" s="49"/>
      <c r="AH117" s="49"/>
      <c r="AI117" s="59"/>
      <c r="AJ117" s="59"/>
      <c r="AK117" s="59"/>
      <c r="AL117" s="59"/>
      <c r="AM117" s="59"/>
      <c r="AN117" s="5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</row>
    <row r="118" spans="1:54" ht="15.75" customHeight="1">
      <c r="A118" s="49"/>
      <c r="B118" s="49"/>
      <c r="C118" s="49"/>
      <c r="D118" s="49"/>
      <c r="E118" s="49"/>
      <c r="F118" s="49"/>
      <c r="G118" s="59"/>
      <c r="H118" s="59"/>
      <c r="I118" s="59"/>
      <c r="J118" s="59"/>
      <c r="K118" s="59"/>
      <c r="L118" s="59"/>
      <c r="M118" s="49"/>
      <c r="N118" s="49"/>
      <c r="O118" s="49"/>
      <c r="P118" s="49"/>
      <c r="Q118" s="49"/>
      <c r="R118" s="49"/>
      <c r="S118" s="49"/>
      <c r="T118" s="49"/>
      <c r="U118" s="59"/>
      <c r="V118" s="59"/>
      <c r="W118" s="59"/>
      <c r="X118" s="59"/>
      <c r="Y118" s="59"/>
      <c r="Z118" s="59"/>
      <c r="AA118" s="49"/>
      <c r="AB118" s="49"/>
      <c r="AC118" s="49"/>
      <c r="AD118" s="49"/>
      <c r="AE118" s="49"/>
      <c r="AF118" s="49"/>
      <c r="AG118" s="49"/>
      <c r="AH118" s="49"/>
      <c r="AI118" s="59"/>
      <c r="AJ118" s="59"/>
      <c r="AK118" s="59"/>
      <c r="AL118" s="59"/>
      <c r="AM118" s="59"/>
      <c r="AN118" s="5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49"/>
    </row>
    <row r="119" spans="1:54" ht="15.75" customHeight="1">
      <c r="A119" s="49"/>
      <c r="B119" s="49"/>
      <c r="C119" s="49"/>
      <c r="D119" s="49"/>
      <c r="E119" s="49"/>
      <c r="F119" s="49"/>
      <c r="G119" s="59"/>
      <c r="H119" s="59"/>
      <c r="I119" s="59"/>
      <c r="J119" s="59"/>
      <c r="K119" s="59"/>
      <c r="L119" s="59"/>
      <c r="M119" s="49"/>
      <c r="N119" s="49"/>
      <c r="O119" s="49"/>
      <c r="P119" s="49"/>
      <c r="Q119" s="49"/>
      <c r="R119" s="49"/>
      <c r="S119" s="49"/>
      <c r="T119" s="49"/>
      <c r="U119" s="59"/>
      <c r="V119" s="59"/>
      <c r="W119" s="59"/>
      <c r="X119" s="59"/>
      <c r="Y119" s="59"/>
      <c r="Z119" s="59"/>
      <c r="AA119" s="49"/>
      <c r="AB119" s="49"/>
      <c r="AC119" s="49"/>
      <c r="AD119" s="49"/>
      <c r="AE119" s="49"/>
      <c r="AF119" s="49"/>
      <c r="AG119" s="49"/>
      <c r="AH119" s="49"/>
      <c r="AI119" s="59"/>
      <c r="AJ119" s="59"/>
      <c r="AK119" s="59"/>
      <c r="AL119" s="59"/>
      <c r="AM119" s="59"/>
      <c r="AN119" s="5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</row>
    <row r="120" spans="1:54" ht="15.75" customHeight="1">
      <c r="A120" s="49"/>
      <c r="B120" s="49"/>
      <c r="C120" s="49"/>
      <c r="D120" s="49"/>
      <c r="E120" s="49"/>
      <c r="F120" s="49"/>
      <c r="G120" s="59"/>
      <c r="H120" s="59"/>
      <c r="I120" s="59"/>
      <c r="J120" s="59"/>
      <c r="K120" s="59"/>
      <c r="L120" s="59"/>
      <c r="M120" s="49"/>
      <c r="N120" s="49"/>
      <c r="O120" s="49"/>
      <c r="P120" s="49"/>
      <c r="Q120" s="49"/>
      <c r="R120" s="49"/>
      <c r="S120" s="49"/>
      <c r="T120" s="49"/>
      <c r="U120" s="59"/>
      <c r="V120" s="59"/>
      <c r="W120" s="59"/>
      <c r="X120" s="59"/>
      <c r="Y120" s="59"/>
      <c r="Z120" s="59"/>
      <c r="AA120" s="49"/>
      <c r="AB120" s="49"/>
      <c r="AC120" s="49"/>
      <c r="AD120" s="49"/>
      <c r="AE120" s="49"/>
      <c r="AF120" s="49"/>
      <c r="AG120" s="49"/>
      <c r="AH120" s="49"/>
      <c r="AI120" s="59"/>
      <c r="AJ120" s="59"/>
      <c r="AK120" s="59"/>
      <c r="AL120" s="59"/>
      <c r="AM120" s="59"/>
      <c r="AN120" s="5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</row>
    <row r="121" spans="1:54" ht="15.75" customHeight="1">
      <c r="A121" s="49"/>
      <c r="B121" s="49"/>
      <c r="C121" s="49"/>
      <c r="D121" s="49"/>
      <c r="E121" s="49"/>
      <c r="F121" s="49"/>
      <c r="G121" s="59"/>
      <c r="H121" s="59"/>
      <c r="I121" s="59"/>
      <c r="J121" s="59"/>
      <c r="K121" s="59"/>
      <c r="L121" s="59"/>
      <c r="M121" s="49"/>
      <c r="N121" s="49"/>
      <c r="O121" s="49"/>
      <c r="P121" s="49"/>
      <c r="Q121" s="49"/>
      <c r="R121" s="49"/>
      <c r="S121" s="49"/>
      <c r="T121" s="49"/>
      <c r="U121" s="59"/>
      <c r="V121" s="59"/>
      <c r="W121" s="59"/>
      <c r="X121" s="59"/>
      <c r="Y121" s="59"/>
      <c r="Z121" s="59"/>
      <c r="AA121" s="49"/>
      <c r="AB121" s="49"/>
      <c r="AC121" s="49"/>
      <c r="AD121" s="49"/>
      <c r="AE121" s="49"/>
      <c r="AF121" s="49"/>
      <c r="AG121" s="49"/>
      <c r="AH121" s="49"/>
      <c r="AI121" s="59"/>
      <c r="AJ121" s="59"/>
      <c r="AK121" s="59"/>
      <c r="AL121" s="59"/>
      <c r="AM121" s="59"/>
      <c r="AN121" s="5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</row>
    <row r="122" spans="1:54" ht="15.75" customHeight="1">
      <c r="A122" s="49"/>
      <c r="B122" s="49"/>
      <c r="C122" s="49"/>
      <c r="D122" s="49"/>
      <c r="E122" s="49"/>
      <c r="F122" s="49"/>
      <c r="G122" s="59"/>
      <c r="H122" s="59"/>
      <c r="I122" s="59"/>
      <c r="J122" s="59"/>
      <c r="K122" s="59"/>
      <c r="L122" s="59"/>
      <c r="M122" s="49"/>
      <c r="N122" s="49"/>
      <c r="O122" s="49"/>
      <c r="P122" s="49"/>
      <c r="Q122" s="49"/>
      <c r="R122" s="49"/>
      <c r="S122" s="49"/>
      <c r="T122" s="49"/>
      <c r="U122" s="59"/>
      <c r="V122" s="59"/>
      <c r="W122" s="59"/>
      <c r="X122" s="59"/>
      <c r="Y122" s="59"/>
      <c r="Z122" s="59"/>
      <c r="AA122" s="49"/>
      <c r="AB122" s="49"/>
      <c r="AC122" s="49"/>
      <c r="AD122" s="49"/>
      <c r="AE122" s="49"/>
      <c r="AF122" s="49"/>
      <c r="AG122" s="49"/>
      <c r="AH122" s="49"/>
      <c r="AI122" s="59"/>
      <c r="AJ122" s="59"/>
      <c r="AK122" s="59"/>
      <c r="AL122" s="59"/>
      <c r="AM122" s="59"/>
      <c r="AN122" s="5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</row>
    <row r="123" spans="1:54" ht="15.75" customHeight="1">
      <c r="A123" s="49"/>
      <c r="B123" s="49"/>
      <c r="C123" s="49"/>
      <c r="D123" s="49"/>
      <c r="E123" s="49"/>
      <c r="F123" s="49"/>
      <c r="G123" s="59"/>
      <c r="H123" s="59"/>
      <c r="I123" s="59"/>
      <c r="J123" s="59"/>
      <c r="K123" s="59"/>
      <c r="L123" s="59"/>
      <c r="M123" s="49"/>
      <c r="N123" s="49"/>
      <c r="O123" s="49"/>
      <c r="P123" s="49"/>
      <c r="Q123" s="49"/>
      <c r="R123" s="49"/>
      <c r="S123" s="49"/>
      <c r="T123" s="49"/>
      <c r="U123" s="59"/>
      <c r="V123" s="59"/>
      <c r="W123" s="59"/>
      <c r="X123" s="59"/>
      <c r="Y123" s="59"/>
      <c r="Z123" s="59"/>
      <c r="AA123" s="49"/>
      <c r="AB123" s="49"/>
      <c r="AC123" s="49"/>
      <c r="AD123" s="49"/>
      <c r="AE123" s="49"/>
      <c r="AF123" s="49"/>
      <c r="AG123" s="49"/>
      <c r="AH123" s="49"/>
      <c r="AI123" s="59"/>
      <c r="AJ123" s="59"/>
      <c r="AK123" s="59"/>
      <c r="AL123" s="59"/>
      <c r="AM123" s="59"/>
      <c r="AN123" s="5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</row>
    <row r="124" spans="1:54" ht="15.75" customHeight="1">
      <c r="A124" s="49"/>
      <c r="B124" s="49"/>
      <c r="C124" s="49"/>
      <c r="D124" s="49"/>
      <c r="E124" s="49"/>
      <c r="F124" s="49"/>
      <c r="G124" s="59"/>
      <c r="H124" s="59"/>
      <c r="I124" s="59"/>
      <c r="J124" s="59"/>
      <c r="K124" s="59"/>
      <c r="L124" s="59"/>
      <c r="M124" s="49"/>
      <c r="N124" s="49"/>
      <c r="O124" s="49"/>
      <c r="P124" s="49"/>
      <c r="Q124" s="49"/>
      <c r="R124" s="49"/>
      <c r="S124" s="49"/>
      <c r="T124" s="49"/>
      <c r="U124" s="59"/>
      <c r="V124" s="59"/>
      <c r="W124" s="59"/>
      <c r="X124" s="59"/>
      <c r="Y124" s="59"/>
      <c r="Z124" s="59"/>
      <c r="AA124" s="49"/>
      <c r="AB124" s="49"/>
      <c r="AC124" s="49"/>
      <c r="AD124" s="49"/>
      <c r="AE124" s="49"/>
      <c r="AF124" s="49"/>
      <c r="AG124" s="49"/>
      <c r="AH124" s="49"/>
      <c r="AI124" s="59"/>
      <c r="AJ124" s="59"/>
      <c r="AK124" s="59"/>
      <c r="AL124" s="59"/>
      <c r="AM124" s="59"/>
      <c r="AN124" s="5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</row>
    <row r="125" spans="1:54" ht="15.75" customHeight="1">
      <c r="A125" s="49"/>
      <c r="B125" s="49"/>
      <c r="C125" s="49"/>
      <c r="D125" s="49"/>
      <c r="E125" s="49"/>
      <c r="F125" s="49"/>
      <c r="G125" s="59"/>
      <c r="H125" s="59"/>
      <c r="I125" s="59"/>
      <c r="J125" s="59"/>
      <c r="K125" s="59"/>
      <c r="L125" s="59"/>
      <c r="M125" s="49"/>
      <c r="N125" s="49"/>
      <c r="O125" s="49"/>
      <c r="P125" s="49"/>
      <c r="Q125" s="49"/>
      <c r="R125" s="49"/>
      <c r="S125" s="49"/>
      <c r="T125" s="49"/>
      <c r="U125" s="59"/>
      <c r="V125" s="59"/>
      <c r="W125" s="59"/>
      <c r="X125" s="59"/>
      <c r="Y125" s="59"/>
      <c r="Z125" s="59"/>
      <c r="AA125" s="49"/>
      <c r="AB125" s="49"/>
      <c r="AC125" s="49"/>
      <c r="AD125" s="49"/>
      <c r="AE125" s="49"/>
      <c r="AF125" s="49"/>
      <c r="AG125" s="49"/>
      <c r="AH125" s="49"/>
      <c r="AI125" s="59"/>
      <c r="AJ125" s="59"/>
      <c r="AK125" s="59"/>
      <c r="AL125" s="59"/>
      <c r="AM125" s="59"/>
      <c r="AN125" s="5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</row>
    <row r="126" spans="1:54" ht="15.75" customHeight="1">
      <c r="A126" s="49"/>
      <c r="B126" s="49"/>
      <c r="C126" s="49"/>
      <c r="D126" s="49"/>
      <c r="E126" s="49"/>
      <c r="F126" s="49"/>
      <c r="G126" s="59"/>
      <c r="H126" s="59"/>
      <c r="I126" s="59"/>
      <c r="J126" s="59"/>
      <c r="K126" s="59"/>
      <c r="L126" s="59"/>
      <c r="M126" s="49"/>
      <c r="N126" s="49"/>
      <c r="O126" s="49"/>
      <c r="P126" s="49"/>
      <c r="Q126" s="49"/>
      <c r="R126" s="49"/>
      <c r="S126" s="49"/>
      <c r="T126" s="49"/>
      <c r="U126" s="59"/>
      <c r="V126" s="59"/>
      <c r="W126" s="59"/>
      <c r="X126" s="59"/>
      <c r="Y126" s="59"/>
      <c r="Z126" s="59"/>
      <c r="AA126" s="49"/>
      <c r="AB126" s="49"/>
      <c r="AC126" s="49"/>
      <c r="AD126" s="49"/>
      <c r="AE126" s="49"/>
      <c r="AF126" s="49"/>
      <c r="AG126" s="49"/>
      <c r="AH126" s="49"/>
      <c r="AI126" s="59"/>
      <c r="AJ126" s="59"/>
      <c r="AK126" s="59"/>
      <c r="AL126" s="59"/>
      <c r="AM126" s="59"/>
      <c r="AN126" s="5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</row>
    <row r="127" spans="1:54" ht="15.75" customHeight="1">
      <c r="A127" s="49"/>
      <c r="B127" s="49"/>
      <c r="C127" s="49"/>
      <c r="D127" s="49"/>
      <c r="E127" s="49"/>
      <c r="F127" s="49"/>
      <c r="G127" s="59"/>
      <c r="H127" s="59"/>
      <c r="I127" s="59"/>
      <c r="J127" s="59"/>
      <c r="K127" s="59"/>
      <c r="L127" s="59"/>
      <c r="M127" s="49"/>
      <c r="N127" s="49"/>
      <c r="O127" s="49"/>
      <c r="P127" s="49"/>
      <c r="Q127" s="49"/>
      <c r="R127" s="49"/>
      <c r="S127" s="49"/>
      <c r="T127" s="49"/>
      <c r="U127" s="59"/>
      <c r="V127" s="59"/>
      <c r="W127" s="59"/>
      <c r="X127" s="59"/>
      <c r="Y127" s="59"/>
      <c r="Z127" s="59"/>
      <c r="AA127" s="49"/>
      <c r="AB127" s="49"/>
      <c r="AC127" s="49"/>
      <c r="AD127" s="49"/>
      <c r="AE127" s="49"/>
      <c r="AF127" s="49"/>
      <c r="AG127" s="49"/>
      <c r="AH127" s="49"/>
      <c r="AI127" s="59"/>
      <c r="AJ127" s="59"/>
      <c r="AK127" s="59"/>
      <c r="AL127" s="59"/>
      <c r="AM127" s="59"/>
      <c r="AN127" s="5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</row>
    <row r="128" spans="1:54" ht="15.75" customHeight="1">
      <c r="A128" s="49"/>
      <c r="B128" s="49"/>
      <c r="C128" s="49"/>
      <c r="D128" s="49"/>
      <c r="E128" s="49"/>
      <c r="F128" s="49"/>
      <c r="G128" s="59"/>
      <c r="H128" s="59"/>
      <c r="I128" s="59"/>
      <c r="J128" s="59"/>
      <c r="K128" s="59"/>
      <c r="L128" s="59"/>
      <c r="M128" s="49"/>
      <c r="N128" s="49"/>
      <c r="O128" s="49"/>
      <c r="P128" s="49"/>
      <c r="Q128" s="49"/>
      <c r="R128" s="49"/>
      <c r="S128" s="49"/>
      <c r="T128" s="49"/>
      <c r="U128" s="59"/>
      <c r="V128" s="59"/>
      <c r="W128" s="59"/>
      <c r="X128" s="59"/>
      <c r="Y128" s="59"/>
      <c r="Z128" s="59"/>
      <c r="AA128" s="49"/>
      <c r="AB128" s="49"/>
      <c r="AC128" s="49"/>
      <c r="AD128" s="49"/>
      <c r="AE128" s="49"/>
      <c r="AF128" s="49"/>
      <c r="AG128" s="49"/>
      <c r="AH128" s="49"/>
      <c r="AI128" s="59"/>
      <c r="AJ128" s="59"/>
      <c r="AK128" s="59"/>
      <c r="AL128" s="59"/>
      <c r="AM128" s="59"/>
      <c r="AN128" s="5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</row>
    <row r="129" spans="1:54" ht="15.75" customHeight="1">
      <c r="A129" s="49"/>
      <c r="B129" s="49"/>
      <c r="C129" s="49"/>
      <c r="D129" s="49"/>
      <c r="E129" s="49"/>
      <c r="F129" s="49"/>
      <c r="G129" s="59"/>
      <c r="H129" s="59"/>
      <c r="I129" s="59"/>
      <c r="J129" s="59"/>
      <c r="K129" s="59"/>
      <c r="L129" s="59"/>
      <c r="M129" s="49"/>
      <c r="N129" s="49"/>
      <c r="O129" s="49"/>
      <c r="P129" s="49"/>
      <c r="Q129" s="49"/>
      <c r="R129" s="49"/>
      <c r="S129" s="49"/>
      <c r="T129" s="49"/>
      <c r="U129" s="59"/>
      <c r="V129" s="59"/>
      <c r="W129" s="59"/>
      <c r="X129" s="59"/>
      <c r="Y129" s="59"/>
      <c r="Z129" s="59"/>
      <c r="AA129" s="49"/>
      <c r="AB129" s="49"/>
      <c r="AC129" s="49"/>
      <c r="AD129" s="49"/>
      <c r="AE129" s="49"/>
      <c r="AF129" s="49"/>
      <c r="AG129" s="49"/>
      <c r="AH129" s="49"/>
      <c r="AI129" s="59"/>
      <c r="AJ129" s="59"/>
      <c r="AK129" s="59"/>
      <c r="AL129" s="59"/>
      <c r="AM129" s="59"/>
      <c r="AN129" s="5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</row>
    <row r="130" spans="1:54" ht="15.75" customHeight="1">
      <c r="A130" s="49"/>
      <c r="B130" s="49"/>
      <c r="C130" s="49"/>
      <c r="D130" s="49"/>
      <c r="E130" s="49"/>
      <c r="F130" s="49"/>
      <c r="G130" s="59"/>
      <c r="H130" s="59"/>
      <c r="I130" s="59"/>
      <c r="J130" s="59"/>
      <c r="K130" s="59"/>
      <c r="L130" s="59"/>
      <c r="M130" s="49"/>
      <c r="N130" s="49"/>
      <c r="O130" s="49"/>
      <c r="P130" s="49"/>
      <c r="Q130" s="49"/>
      <c r="R130" s="49"/>
      <c r="S130" s="49"/>
      <c r="T130" s="49"/>
      <c r="U130" s="59"/>
      <c r="V130" s="59"/>
      <c r="W130" s="59"/>
      <c r="X130" s="59"/>
      <c r="Y130" s="59"/>
      <c r="Z130" s="59"/>
      <c r="AA130" s="49"/>
      <c r="AB130" s="49"/>
      <c r="AC130" s="49"/>
      <c r="AD130" s="49"/>
      <c r="AE130" s="49"/>
      <c r="AF130" s="49"/>
      <c r="AG130" s="49"/>
      <c r="AH130" s="49"/>
      <c r="AI130" s="59"/>
      <c r="AJ130" s="59"/>
      <c r="AK130" s="59"/>
      <c r="AL130" s="59"/>
      <c r="AM130" s="59"/>
      <c r="AN130" s="5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</row>
    <row r="131" spans="1:54" ht="15.75" customHeight="1">
      <c r="A131" s="49"/>
      <c r="B131" s="49"/>
      <c r="C131" s="49"/>
      <c r="D131" s="49"/>
      <c r="E131" s="49"/>
      <c r="F131" s="49"/>
      <c r="G131" s="59"/>
      <c r="H131" s="59"/>
      <c r="I131" s="59"/>
      <c r="J131" s="59"/>
      <c r="K131" s="59"/>
      <c r="L131" s="59"/>
      <c r="M131" s="49"/>
      <c r="N131" s="49"/>
      <c r="O131" s="49"/>
      <c r="P131" s="49"/>
      <c r="Q131" s="49"/>
      <c r="R131" s="49"/>
      <c r="S131" s="49"/>
      <c r="T131" s="49"/>
      <c r="U131" s="59"/>
      <c r="V131" s="59"/>
      <c r="W131" s="59"/>
      <c r="X131" s="59"/>
      <c r="Y131" s="59"/>
      <c r="Z131" s="59"/>
      <c r="AA131" s="49"/>
      <c r="AB131" s="49"/>
      <c r="AC131" s="49"/>
      <c r="AD131" s="49"/>
      <c r="AE131" s="49"/>
      <c r="AF131" s="49"/>
      <c r="AG131" s="49"/>
      <c r="AH131" s="49"/>
      <c r="AI131" s="59"/>
      <c r="AJ131" s="59"/>
      <c r="AK131" s="59"/>
      <c r="AL131" s="59"/>
      <c r="AM131" s="59"/>
      <c r="AN131" s="5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</row>
    <row r="132" spans="1:54" ht="15.75" customHeight="1">
      <c r="A132" s="49"/>
      <c r="B132" s="49"/>
      <c r="C132" s="49"/>
      <c r="D132" s="49"/>
      <c r="E132" s="49"/>
      <c r="F132" s="49"/>
      <c r="G132" s="59"/>
      <c r="H132" s="59"/>
      <c r="I132" s="59"/>
      <c r="J132" s="59"/>
      <c r="K132" s="59"/>
      <c r="L132" s="59"/>
      <c r="M132" s="49"/>
      <c r="N132" s="49"/>
      <c r="O132" s="49"/>
      <c r="P132" s="49"/>
      <c r="Q132" s="49"/>
      <c r="R132" s="49"/>
      <c r="S132" s="49"/>
      <c r="T132" s="49"/>
      <c r="U132" s="59"/>
      <c r="V132" s="59"/>
      <c r="W132" s="59"/>
      <c r="X132" s="59"/>
      <c r="Y132" s="59"/>
      <c r="Z132" s="59"/>
      <c r="AA132" s="49"/>
      <c r="AB132" s="49"/>
      <c r="AC132" s="49"/>
      <c r="AD132" s="49"/>
      <c r="AE132" s="49"/>
      <c r="AF132" s="49"/>
      <c r="AG132" s="49"/>
      <c r="AH132" s="49"/>
      <c r="AI132" s="59"/>
      <c r="AJ132" s="59"/>
      <c r="AK132" s="59"/>
      <c r="AL132" s="59"/>
      <c r="AM132" s="59"/>
      <c r="AN132" s="59"/>
      <c r="AO132" s="49"/>
      <c r="AP132" s="49"/>
      <c r="AQ132" s="49"/>
      <c r="AR132" s="49"/>
      <c r="AS132" s="49"/>
      <c r="AT132" s="49"/>
      <c r="AU132" s="49"/>
      <c r="AV132" s="49"/>
      <c r="AW132" s="49"/>
      <c r="AX132" s="49"/>
      <c r="AY132" s="49"/>
      <c r="AZ132" s="49"/>
      <c r="BA132" s="49"/>
      <c r="BB132" s="49"/>
    </row>
    <row r="133" spans="1:54" ht="15.75" customHeight="1">
      <c r="A133" s="49"/>
      <c r="B133" s="49"/>
      <c r="C133" s="49"/>
      <c r="D133" s="49"/>
      <c r="E133" s="49"/>
      <c r="F133" s="49"/>
      <c r="G133" s="59"/>
      <c r="H133" s="59"/>
      <c r="I133" s="59"/>
      <c r="J133" s="59"/>
      <c r="K133" s="59"/>
      <c r="L133" s="59"/>
      <c r="M133" s="49"/>
      <c r="N133" s="49"/>
      <c r="O133" s="49"/>
      <c r="P133" s="49"/>
      <c r="Q133" s="49"/>
      <c r="R133" s="49"/>
      <c r="S133" s="49"/>
      <c r="T133" s="49"/>
      <c r="U133" s="59"/>
      <c r="V133" s="59"/>
      <c r="W133" s="59"/>
      <c r="X133" s="59"/>
      <c r="Y133" s="59"/>
      <c r="Z133" s="59"/>
      <c r="AA133" s="49"/>
      <c r="AB133" s="49"/>
      <c r="AC133" s="49"/>
      <c r="AD133" s="49"/>
      <c r="AE133" s="49"/>
      <c r="AF133" s="49"/>
      <c r="AG133" s="49"/>
      <c r="AH133" s="49"/>
      <c r="AI133" s="59"/>
      <c r="AJ133" s="59"/>
      <c r="AK133" s="59"/>
      <c r="AL133" s="59"/>
      <c r="AM133" s="59"/>
      <c r="AN133" s="59"/>
      <c r="AO133" s="49"/>
      <c r="AP133" s="49"/>
      <c r="AQ133" s="49"/>
      <c r="AR133" s="49"/>
      <c r="AS133" s="49"/>
      <c r="AT133" s="49"/>
      <c r="AU133" s="49"/>
      <c r="AV133" s="49"/>
      <c r="AW133" s="49"/>
      <c r="AX133" s="49"/>
      <c r="AY133" s="49"/>
      <c r="AZ133" s="49"/>
      <c r="BA133" s="49"/>
      <c r="BB133" s="49"/>
    </row>
    <row r="134" spans="1:54" ht="15.75" customHeight="1">
      <c r="A134" s="49"/>
      <c r="B134" s="49"/>
      <c r="C134" s="49"/>
      <c r="D134" s="49"/>
      <c r="E134" s="49"/>
      <c r="F134" s="49"/>
      <c r="G134" s="59"/>
      <c r="H134" s="59"/>
      <c r="I134" s="59"/>
      <c r="J134" s="59"/>
      <c r="K134" s="59"/>
      <c r="L134" s="59"/>
      <c r="M134" s="49"/>
      <c r="N134" s="49"/>
      <c r="O134" s="49"/>
      <c r="P134" s="49"/>
      <c r="Q134" s="49"/>
      <c r="R134" s="49"/>
      <c r="S134" s="49"/>
      <c r="T134" s="49"/>
      <c r="U134" s="59"/>
      <c r="V134" s="59"/>
      <c r="W134" s="59"/>
      <c r="X134" s="59"/>
      <c r="Y134" s="59"/>
      <c r="Z134" s="59"/>
      <c r="AA134" s="49"/>
      <c r="AB134" s="49"/>
      <c r="AC134" s="49"/>
      <c r="AD134" s="49"/>
      <c r="AE134" s="49"/>
      <c r="AF134" s="49"/>
      <c r="AG134" s="49"/>
      <c r="AH134" s="49"/>
      <c r="AI134" s="59"/>
      <c r="AJ134" s="59"/>
      <c r="AK134" s="59"/>
      <c r="AL134" s="59"/>
      <c r="AM134" s="59"/>
      <c r="AN134" s="59"/>
      <c r="AO134" s="49"/>
      <c r="AP134" s="49"/>
      <c r="AQ134" s="49"/>
      <c r="AR134" s="49"/>
      <c r="AS134" s="49"/>
      <c r="AT134" s="49"/>
      <c r="AU134" s="49"/>
      <c r="AV134" s="49"/>
      <c r="AW134" s="49"/>
      <c r="AX134" s="49"/>
      <c r="AY134" s="49"/>
      <c r="AZ134" s="49"/>
      <c r="BA134" s="49"/>
      <c r="BB134" s="49"/>
    </row>
    <row r="135" spans="1:54" ht="15.75" customHeight="1">
      <c r="A135" s="49"/>
      <c r="B135" s="49"/>
      <c r="C135" s="49"/>
      <c r="D135" s="49"/>
      <c r="E135" s="49"/>
      <c r="F135" s="49"/>
      <c r="G135" s="59"/>
      <c r="H135" s="59"/>
      <c r="I135" s="59"/>
      <c r="J135" s="59"/>
      <c r="K135" s="59"/>
      <c r="L135" s="59"/>
      <c r="M135" s="49"/>
      <c r="N135" s="49"/>
      <c r="O135" s="49"/>
      <c r="P135" s="49"/>
      <c r="Q135" s="49"/>
      <c r="R135" s="49"/>
      <c r="S135" s="49"/>
      <c r="T135" s="49"/>
      <c r="U135" s="59"/>
      <c r="V135" s="59"/>
      <c r="W135" s="59"/>
      <c r="X135" s="59"/>
      <c r="Y135" s="59"/>
      <c r="Z135" s="59"/>
      <c r="AA135" s="49"/>
      <c r="AB135" s="49"/>
      <c r="AC135" s="49"/>
      <c r="AD135" s="49"/>
      <c r="AE135" s="49"/>
      <c r="AF135" s="49"/>
      <c r="AG135" s="49"/>
      <c r="AH135" s="49"/>
      <c r="AI135" s="59"/>
      <c r="AJ135" s="59"/>
      <c r="AK135" s="59"/>
      <c r="AL135" s="59"/>
      <c r="AM135" s="59"/>
      <c r="AN135" s="5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</row>
    <row r="136" spans="1:54" ht="15.75" customHeight="1">
      <c r="A136" s="49"/>
      <c r="B136" s="49"/>
      <c r="C136" s="49"/>
      <c r="D136" s="49"/>
      <c r="E136" s="49"/>
      <c r="F136" s="49"/>
      <c r="G136" s="59"/>
      <c r="H136" s="59"/>
      <c r="I136" s="59"/>
      <c r="J136" s="59"/>
      <c r="K136" s="59"/>
      <c r="L136" s="59"/>
      <c r="M136" s="49"/>
      <c r="N136" s="49"/>
      <c r="O136" s="49"/>
      <c r="P136" s="49"/>
      <c r="Q136" s="49"/>
      <c r="R136" s="49"/>
      <c r="S136" s="49"/>
      <c r="T136" s="49"/>
      <c r="U136" s="59"/>
      <c r="V136" s="59"/>
      <c r="W136" s="59"/>
      <c r="X136" s="59"/>
      <c r="Y136" s="59"/>
      <c r="Z136" s="59"/>
      <c r="AA136" s="49"/>
      <c r="AB136" s="49"/>
      <c r="AC136" s="49"/>
      <c r="AD136" s="49"/>
      <c r="AE136" s="49"/>
      <c r="AF136" s="49"/>
      <c r="AG136" s="49"/>
      <c r="AH136" s="49"/>
      <c r="AI136" s="59"/>
      <c r="AJ136" s="59"/>
      <c r="AK136" s="59"/>
      <c r="AL136" s="59"/>
      <c r="AM136" s="59"/>
      <c r="AN136" s="5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</row>
    <row r="137" spans="1:54" ht="15.75" customHeight="1">
      <c r="A137" s="49"/>
      <c r="B137" s="49"/>
      <c r="C137" s="49"/>
      <c r="D137" s="49"/>
      <c r="E137" s="49"/>
      <c r="F137" s="49"/>
      <c r="G137" s="59"/>
      <c r="H137" s="59"/>
      <c r="I137" s="59"/>
      <c r="J137" s="59"/>
      <c r="K137" s="59"/>
      <c r="L137" s="59"/>
      <c r="M137" s="49"/>
      <c r="N137" s="49"/>
      <c r="O137" s="49"/>
      <c r="P137" s="49"/>
      <c r="Q137" s="49"/>
      <c r="R137" s="49"/>
      <c r="S137" s="49"/>
      <c r="T137" s="49"/>
      <c r="U137" s="59"/>
      <c r="V137" s="59"/>
      <c r="W137" s="59"/>
      <c r="X137" s="59"/>
      <c r="Y137" s="59"/>
      <c r="Z137" s="59"/>
      <c r="AA137" s="49"/>
      <c r="AB137" s="49"/>
      <c r="AC137" s="49"/>
      <c r="AD137" s="49"/>
      <c r="AE137" s="49"/>
      <c r="AF137" s="49"/>
      <c r="AG137" s="49"/>
      <c r="AH137" s="49"/>
      <c r="AI137" s="59"/>
      <c r="AJ137" s="59"/>
      <c r="AK137" s="59"/>
      <c r="AL137" s="59"/>
      <c r="AM137" s="59"/>
      <c r="AN137" s="5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</row>
    <row r="138" spans="1:54" ht="15.75" customHeight="1">
      <c r="A138" s="49"/>
      <c r="B138" s="49"/>
      <c r="C138" s="49"/>
      <c r="D138" s="49"/>
      <c r="E138" s="49"/>
      <c r="F138" s="49"/>
      <c r="G138" s="59"/>
      <c r="H138" s="59"/>
      <c r="I138" s="59"/>
      <c r="J138" s="59"/>
      <c r="K138" s="59"/>
      <c r="L138" s="59"/>
      <c r="M138" s="49"/>
      <c r="N138" s="49"/>
      <c r="O138" s="49"/>
      <c r="P138" s="49"/>
      <c r="Q138" s="49"/>
      <c r="R138" s="49"/>
      <c r="S138" s="49"/>
      <c r="T138" s="49"/>
      <c r="U138" s="59"/>
      <c r="V138" s="59"/>
      <c r="W138" s="59"/>
      <c r="X138" s="59"/>
      <c r="Y138" s="59"/>
      <c r="Z138" s="59"/>
      <c r="AA138" s="49"/>
      <c r="AB138" s="49"/>
      <c r="AC138" s="49"/>
      <c r="AD138" s="49"/>
      <c r="AE138" s="49"/>
      <c r="AF138" s="49"/>
      <c r="AG138" s="49"/>
      <c r="AH138" s="49"/>
      <c r="AI138" s="59"/>
      <c r="AJ138" s="59"/>
      <c r="AK138" s="59"/>
      <c r="AL138" s="59"/>
      <c r="AM138" s="59"/>
      <c r="AN138" s="5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</row>
    <row r="139" spans="1:54" ht="15.75" customHeight="1">
      <c r="A139" s="49"/>
      <c r="B139" s="49"/>
      <c r="C139" s="49"/>
      <c r="D139" s="49"/>
      <c r="E139" s="49"/>
      <c r="F139" s="49"/>
      <c r="G139" s="59"/>
      <c r="H139" s="59"/>
      <c r="I139" s="59"/>
      <c r="J139" s="59"/>
      <c r="K139" s="59"/>
      <c r="L139" s="59"/>
      <c r="M139" s="49"/>
      <c r="N139" s="49"/>
      <c r="O139" s="49"/>
      <c r="P139" s="49"/>
      <c r="Q139" s="49"/>
      <c r="R139" s="49"/>
      <c r="S139" s="49"/>
      <c r="T139" s="49"/>
      <c r="U139" s="59"/>
      <c r="V139" s="59"/>
      <c r="W139" s="59"/>
      <c r="X139" s="59"/>
      <c r="Y139" s="59"/>
      <c r="Z139" s="59"/>
      <c r="AA139" s="49"/>
      <c r="AB139" s="49"/>
      <c r="AC139" s="49"/>
      <c r="AD139" s="49"/>
      <c r="AE139" s="49"/>
      <c r="AF139" s="49"/>
      <c r="AG139" s="49"/>
      <c r="AH139" s="49"/>
      <c r="AI139" s="59"/>
      <c r="AJ139" s="59"/>
      <c r="AK139" s="59"/>
      <c r="AL139" s="59"/>
      <c r="AM139" s="59"/>
      <c r="AN139" s="5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</row>
    <row r="140" spans="1:54" ht="15.75" customHeight="1">
      <c r="A140" s="49"/>
      <c r="B140" s="49"/>
      <c r="C140" s="49"/>
      <c r="D140" s="49"/>
      <c r="E140" s="49"/>
      <c r="F140" s="49"/>
      <c r="G140" s="59"/>
      <c r="H140" s="59"/>
      <c r="I140" s="59"/>
      <c r="J140" s="59"/>
      <c r="K140" s="59"/>
      <c r="L140" s="59"/>
      <c r="M140" s="49"/>
      <c r="N140" s="49"/>
      <c r="O140" s="49"/>
      <c r="P140" s="49"/>
      <c r="Q140" s="49"/>
      <c r="R140" s="49"/>
      <c r="S140" s="49"/>
      <c r="T140" s="49"/>
      <c r="U140" s="59"/>
      <c r="V140" s="59"/>
      <c r="W140" s="59"/>
      <c r="X140" s="59"/>
      <c r="Y140" s="59"/>
      <c r="Z140" s="59"/>
      <c r="AA140" s="49"/>
      <c r="AB140" s="49"/>
      <c r="AC140" s="49"/>
      <c r="AD140" s="49"/>
      <c r="AE140" s="49"/>
      <c r="AF140" s="49"/>
      <c r="AG140" s="49"/>
      <c r="AH140" s="49"/>
      <c r="AI140" s="59"/>
      <c r="AJ140" s="59"/>
      <c r="AK140" s="59"/>
      <c r="AL140" s="59"/>
      <c r="AM140" s="59"/>
      <c r="AN140" s="5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</row>
    <row r="141" spans="1:54" ht="15.75" customHeight="1">
      <c r="A141" s="49"/>
      <c r="B141" s="49"/>
      <c r="C141" s="49"/>
      <c r="D141" s="49"/>
      <c r="E141" s="49"/>
      <c r="F141" s="49"/>
      <c r="G141" s="59"/>
      <c r="H141" s="59"/>
      <c r="I141" s="59"/>
      <c r="J141" s="59"/>
      <c r="K141" s="59"/>
      <c r="L141" s="59"/>
      <c r="M141" s="49"/>
      <c r="N141" s="49"/>
      <c r="O141" s="49"/>
      <c r="P141" s="49"/>
      <c r="Q141" s="49"/>
      <c r="R141" s="49"/>
      <c r="S141" s="49"/>
      <c r="T141" s="49"/>
      <c r="U141" s="59"/>
      <c r="V141" s="59"/>
      <c r="W141" s="59"/>
      <c r="X141" s="59"/>
      <c r="Y141" s="59"/>
      <c r="Z141" s="59"/>
      <c r="AA141" s="49"/>
      <c r="AB141" s="49"/>
      <c r="AC141" s="49"/>
      <c r="AD141" s="49"/>
      <c r="AE141" s="49"/>
      <c r="AF141" s="49"/>
      <c r="AG141" s="49"/>
      <c r="AH141" s="49"/>
      <c r="AI141" s="59"/>
      <c r="AJ141" s="59"/>
      <c r="AK141" s="59"/>
      <c r="AL141" s="59"/>
      <c r="AM141" s="59"/>
      <c r="AN141" s="5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</row>
    <row r="142" spans="1:54" ht="15.75" customHeight="1">
      <c r="A142" s="49"/>
      <c r="B142" s="49"/>
      <c r="C142" s="49"/>
      <c r="D142" s="49"/>
      <c r="E142" s="49"/>
      <c r="F142" s="49"/>
      <c r="G142" s="59"/>
      <c r="H142" s="59"/>
      <c r="I142" s="59"/>
      <c r="J142" s="59"/>
      <c r="K142" s="59"/>
      <c r="L142" s="59"/>
      <c r="M142" s="49"/>
      <c r="N142" s="49"/>
      <c r="O142" s="49"/>
      <c r="P142" s="49"/>
      <c r="Q142" s="49"/>
      <c r="R142" s="49"/>
      <c r="S142" s="49"/>
      <c r="T142" s="49"/>
      <c r="U142" s="59"/>
      <c r="V142" s="59"/>
      <c r="W142" s="59"/>
      <c r="X142" s="59"/>
      <c r="Y142" s="59"/>
      <c r="Z142" s="59"/>
      <c r="AA142" s="49"/>
      <c r="AB142" s="49"/>
      <c r="AC142" s="49"/>
      <c r="AD142" s="49"/>
      <c r="AE142" s="49"/>
      <c r="AF142" s="49"/>
      <c r="AG142" s="49"/>
      <c r="AH142" s="49"/>
      <c r="AI142" s="59"/>
      <c r="AJ142" s="59"/>
      <c r="AK142" s="59"/>
      <c r="AL142" s="59"/>
      <c r="AM142" s="59"/>
      <c r="AN142" s="59"/>
      <c r="AO142" s="49"/>
      <c r="AP142" s="49"/>
      <c r="AQ142" s="49"/>
      <c r="AR142" s="49"/>
      <c r="AS142" s="49"/>
      <c r="AT142" s="49"/>
      <c r="AU142" s="49"/>
      <c r="AV142" s="49"/>
      <c r="AW142" s="49"/>
      <c r="AX142" s="49"/>
      <c r="AY142" s="49"/>
      <c r="AZ142" s="49"/>
      <c r="BA142" s="49"/>
      <c r="BB142" s="49"/>
    </row>
    <row r="143" spans="1:54" ht="15.75" customHeight="1">
      <c r="A143" s="49"/>
      <c r="B143" s="49"/>
      <c r="C143" s="49"/>
      <c r="D143" s="49"/>
      <c r="E143" s="49"/>
      <c r="F143" s="49"/>
      <c r="G143" s="59"/>
      <c r="H143" s="59"/>
      <c r="I143" s="59"/>
      <c r="J143" s="59"/>
      <c r="K143" s="59"/>
      <c r="L143" s="59"/>
      <c r="M143" s="49"/>
      <c r="N143" s="49"/>
      <c r="O143" s="49"/>
      <c r="P143" s="49"/>
      <c r="Q143" s="49"/>
      <c r="R143" s="49"/>
      <c r="S143" s="49"/>
      <c r="T143" s="49"/>
      <c r="U143" s="59"/>
      <c r="V143" s="59"/>
      <c r="W143" s="59"/>
      <c r="X143" s="59"/>
      <c r="Y143" s="59"/>
      <c r="Z143" s="59"/>
      <c r="AA143" s="49"/>
      <c r="AB143" s="49"/>
      <c r="AC143" s="49"/>
      <c r="AD143" s="49"/>
      <c r="AE143" s="49"/>
      <c r="AF143" s="49"/>
      <c r="AG143" s="49"/>
      <c r="AH143" s="49"/>
      <c r="AI143" s="59"/>
      <c r="AJ143" s="59"/>
      <c r="AK143" s="59"/>
      <c r="AL143" s="59"/>
      <c r="AM143" s="59"/>
      <c r="AN143" s="5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</row>
    <row r="144" spans="1:54" ht="15.75" customHeight="1">
      <c r="A144" s="49"/>
      <c r="B144" s="49"/>
      <c r="C144" s="49"/>
      <c r="D144" s="49"/>
      <c r="E144" s="49"/>
      <c r="F144" s="49"/>
      <c r="G144" s="59"/>
      <c r="H144" s="59"/>
      <c r="I144" s="59"/>
      <c r="J144" s="59"/>
      <c r="K144" s="59"/>
      <c r="L144" s="59"/>
      <c r="M144" s="49"/>
      <c r="N144" s="49"/>
      <c r="O144" s="49"/>
      <c r="P144" s="49"/>
      <c r="Q144" s="49"/>
      <c r="R144" s="49"/>
      <c r="S144" s="49"/>
      <c r="T144" s="49"/>
      <c r="U144" s="59"/>
      <c r="V144" s="59"/>
      <c r="W144" s="59"/>
      <c r="X144" s="59"/>
      <c r="Y144" s="59"/>
      <c r="Z144" s="59"/>
      <c r="AA144" s="49"/>
      <c r="AB144" s="49"/>
      <c r="AC144" s="49"/>
      <c r="AD144" s="49"/>
      <c r="AE144" s="49"/>
      <c r="AF144" s="49"/>
      <c r="AG144" s="49"/>
      <c r="AH144" s="49"/>
      <c r="AI144" s="59"/>
      <c r="AJ144" s="59"/>
      <c r="AK144" s="59"/>
      <c r="AL144" s="59"/>
      <c r="AM144" s="59"/>
      <c r="AN144" s="5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</row>
    <row r="145" spans="1:54" ht="15.75" customHeight="1">
      <c r="A145" s="49"/>
      <c r="B145" s="49"/>
      <c r="C145" s="49"/>
      <c r="D145" s="49"/>
      <c r="E145" s="49"/>
      <c r="F145" s="49"/>
      <c r="G145" s="59"/>
      <c r="H145" s="59"/>
      <c r="I145" s="59"/>
      <c r="J145" s="59"/>
      <c r="K145" s="59"/>
      <c r="L145" s="59"/>
      <c r="M145" s="49"/>
      <c r="N145" s="49"/>
      <c r="O145" s="49"/>
      <c r="P145" s="49"/>
      <c r="Q145" s="49"/>
      <c r="R145" s="49"/>
      <c r="S145" s="49"/>
      <c r="T145" s="49"/>
      <c r="U145" s="59"/>
      <c r="V145" s="59"/>
      <c r="W145" s="59"/>
      <c r="X145" s="59"/>
      <c r="Y145" s="59"/>
      <c r="Z145" s="59"/>
      <c r="AA145" s="49"/>
      <c r="AB145" s="49"/>
      <c r="AC145" s="49"/>
      <c r="AD145" s="49"/>
      <c r="AE145" s="49"/>
      <c r="AF145" s="49"/>
      <c r="AG145" s="49"/>
      <c r="AH145" s="49"/>
      <c r="AI145" s="59"/>
      <c r="AJ145" s="59"/>
      <c r="AK145" s="59"/>
      <c r="AL145" s="59"/>
      <c r="AM145" s="59"/>
      <c r="AN145" s="5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</row>
    <row r="146" spans="1:54" ht="15.75" customHeight="1">
      <c r="A146" s="49"/>
      <c r="B146" s="49"/>
      <c r="C146" s="49"/>
      <c r="D146" s="49"/>
      <c r="E146" s="49"/>
      <c r="F146" s="49"/>
      <c r="G146" s="59"/>
      <c r="H146" s="59"/>
      <c r="I146" s="59"/>
      <c r="J146" s="59"/>
      <c r="K146" s="59"/>
      <c r="L146" s="59"/>
      <c r="M146" s="49"/>
      <c r="N146" s="49"/>
      <c r="O146" s="49"/>
      <c r="P146" s="49"/>
      <c r="Q146" s="49"/>
      <c r="R146" s="49"/>
      <c r="S146" s="49"/>
      <c r="T146" s="49"/>
      <c r="U146" s="59"/>
      <c r="V146" s="59"/>
      <c r="W146" s="59"/>
      <c r="X146" s="59"/>
      <c r="Y146" s="59"/>
      <c r="Z146" s="59"/>
      <c r="AA146" s="49"/>
      <c r="AB146" s="49"/>
      <c r="AC146" s="49"/>
      <c r="AD146" s="49"/>
      <c r="AE146" s="49"/>
      <c r="AF146" s="49"/>
      <c r="AG146" s="49"/>
      <c r="AH146" s="49"/>
      <c r="AI146" s="59"/>
      <c r="AJ146" s="59"/>
      <c r="AK146" s="59"/>
      <c r="AL146" s="59"/>
      <c r="AM146" s="59"/>
      <c r="AN146" s="5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</row>
    <row r="147" spans="1:54" ht="15.75" customHeight="1">
      <c r="A147" s="49"/>
      <c r="B147" s="49"/>
      <c r="C147" s="49"/>
      <c r="D147" s="49"/>
      <c r="E147" s="49"/>
      <c r="F147" s="49"/>
      <c r="G147" s="59"/>
      <c r="H147" s="59"/>
      <c r="I147" s="59"/>
      <c r="J147" s="59"/>
      <c r="K147" s="59"/>
      <c r="L147" s="59"/>
      <c r="M147" s="49"/>
      <c r="N147" s="49"/>
      <c r="O147" s="49"/>
      <c r="P147" s="49"/>
      <c r="Q147" s="49"/>
      <c r="R147" s="49"/>
      <c r="S147" s="49"/>
      <c r="T147" s="49"/>
      <c r="U147" s="59"/>
      <c r="V147" s="59"/>
      <c r="W147" s="59"/>
      <c r="X147" s="59"/>
      <c r="Y147" s="59"/>
      <c r="Z147" s="59"/>
      <c r="AA147" s="49"/>
      <c r="AB147" s="49"/>
      <c r="AC147" s="49"/>
      <c r="AD147" s="49"/>
      <c r="AE147" s="49"/>
      <c r="AF147" s="49"/>
      <c r="AG147" s="49"/>
      <c r="AH147" s="49"/>
      <c r="AI147" s="59"/>
      <c r="AJ147" s="59"/>
      <c r="AK147" s="59"/>
      <c r="AL147" s="59"/>
      <c r="AM147" s="59"/>
      <c r="AN147" s="59"/>
      <c r="AO147" s="49"/>
      <c r="AP147" s="49"/>
      <c r="AQ147" s="49"/>
      <c r="AR147" s="49"/>
      <c r="AS147" s="49"/>
      <c r="AT147" s="49"/>
      <c r="AU147" s="49"/>
      <c r="AV147" s="49"/>
      <c r="AW147" s="49"/>
      <c r="AX147" s="49"/>
      <c r="AY147" s="49"/>
      <c r="AZ147" s="49"/>
      <c r="BA147" s="49"/>
      <c r="BB147" s="49"/>
    </row>
    <row r="148" spans="1:54" ht="15.75" customHeight="1">
      <c r="A148" s="49"/>
      <c r="B148" s="49"/>
      <c r="C148" s="49"/>
      <c r="D148" s="49"/>
      <c r="E148" s="49"/>
      <c r="F148" s="49"/>
      <c r="G148" s="59"/>
      <c r="H148" s="59"/>
      <c r="I148" s="59"/>
      <c r="J148" s="59"/>
      <c r="K148" s="59"/>
      <c r="L148" s="59"/>
      <c r="M148" s="49"/>
      <c r="N148" s="49"/>
      <c r="O148" s="49"/>
      <c r="P148" s="49"/>
      <c r="Q148" s="49"/>
      <c r="R148" s="49"/>
      <c r="S148" s="49"/>
      <c r="T148" s="49"/>
      <c r="U148" s="59"/>
      <c r="V148" s="59"/>
      <c r="W148" s="59"/>
      <c r="X148" s="59"/>
      <c r="Y148" s="59"/>
      <c r="Z148" s="59"/>
      <c r="AA148" s="49"/>
      <c r="AB148" s="49"/>
      <c r="AC148" s="49"/>
      <c r="AD148" s="49"/>
      <c r="AE148" s="49"/>
      <c r="AF148" s="49"/>
      <c r="AG148" s="49"/>
      <c r="AH148" s="49"/>
      <c r="AI148" s="59"/>
      <c r="AJ148" s="59"/>
      <c r="AK148" s="59"/>
      <c r="AL148" s="59"/>
      <c r="AM148" s="59"/>
      <c r="AN148" s="59"/>
      <c r="AO148" s="49"/>
      <c r="AP148" s="49"/>
      <c r="AQ148" s="49"/>
      <c r="AR148" s="49"/>
      <c r="AS148" s="49"/>
      <c r="AT148" s="49"/>
      <c r="AU148" s="49"/>
      <c r="AV148" s="49"/>
      <c r="AW148" s="49"/>
      <c r="AX148" s="49"/>
      <c r="AY148" s="49"/>
      <c r="AZ148" s="49"/>
      <c r="BA148" s="49"/>
      <c r="BB148" s="49"/>
    </row>
    <row r="149" spans="1:54" ht="15.75" customHeight="1">
      <c r="A149" s="49"/>
      <c r="B149" s="49"/>
      <c r="C149" s="49"/>
      <c r="D149" s="49"/>
      <c r="E149" s="49"/>
      <c r="F149" s="49"/>
      <c r="G149" s="59"/>
      <c r="H149" s="59"/>
      <c r="I149" s="59"/>
      <c r="J149" s="59"/>
      <c r="K149" s="59"/>
      <c r="L149" s="59"/>
      <c r="M149" s="49"/>
      <c r="N149" s="49"/>
      <c r="O149" s="49"/>
      <c r="P149" s="49"/>
      <c r="Q149" s="49"/>
      <c r="R149" s="49"/>
      <c r="S149" s="49"/>
      <c r="T149" s="49"/>
      <c r="U149" s="59"/>
      <c r="V149" s="59"/>
      <c r="W149" s="59"/>
      <c r="X149" s="59"/>
      <c r="Y149" s="59"/>
      <c r="Z149" s="59"/>
      <c r="AA149" s="49"/>
      <c r="AB149" s="49"/>
      <c r="AC149" s="49"/>
      <c r="AD149" s="49"/>
      <c r="AE149" s="49"/>
      <c r="AF149" s="49"/>
      <c r="AG149" s="49"/>
      <c r="AH149" s="49"/>
      <c r="AI149" s="59"/>
      <c r="AJ149" s="59"/>
      <c r="AK149" s="59"/>
      <c r="AL149" s="59"/>
      <c r="AM149" s="59"/>
      <c r="AN149" s="59"/>
      <c r="AO149" s="49"/>
      <c r="AP149" s="49"/>
      <c r="AQ149" s="49"/>
      <c r="AR149" s="49"/>
      <c r="AS149" s="49"/>
      <c r="AT149" s="49"/>
      <c r="AU149" s="49"/>
      <c r="AV149" s="49"/>
      <c r="AW149" s="49"/>
      <c r="AX149" s="49"/>
      <c r="AY149" s="49"/>
      <c r="AZ149" s="49"/>
      <c r="BA149" s="49"/>
      <c r="BB149" s="49"/>
    </row>
    <row r="150" spans="1:54" ht="15.75" customHeight="1">
      <c r="A150" s="49"/>
      <c r="B150" s="49"/>
      <c r="C150" s="49"/>
      <c r="D150" s="49"/>
      <c r="E150" s="49"/>
      <c r="F150" s="49"/>
      <c r="G150" s="59"/>
      <c r="H150" s="59"/>
      <c r="I150" s="59"/>
      <c r="J150" s="59"/>
      <c r="K150" s="59"/>
      <c r="L150" s="59"/>
      <c r="M150" s="49"/>
      <c r="N150" s="49"/>
      <c r="O150" s="49"/>
      <c r="P150" s="49"/>
      <c r="Q150" s="49"/>
      <c r="R150" s="49"/>
      <c r="S150" s="49"/>
      <c r="T150" s="49"/>
      <c r="U150" s="59"/>
      <c r="V150" s="59"/>
      <c r="W150" s="59"/>
      <c r="X150" s="59"/>
      <c r="Y150" s="59"/>
      <c r="Z150" s="59"/>
      <c r="AA150" s="49"/>
      <c r="AB150" s="49"/>
      <c r="AC150" s="49"/>
      <c r="AD150" s="49"/>
      <c r="AE150" s="49"/>
      <c r="AF150" s="49"/>
      <c r="AG150" s="49"/>
      <c r="AH150" s="49"/>
      <c r="AI150" s="59"/>
      <c r="AJ150" s="59"/>
      <c r="AK150" s="59"/>
      <c r="AL150" s="59"/>
      <c r="AM150" s="59"/>
      <c r="AN150" s="59"/>
      <c r="AO150" s="49"/>
      <c r="AP150" s="49"/>
      <c r="AQ150" s="49"/>
      <c r="AR150" s="49"/>
      <c r="AS150" s="49"/>
      <c r="AT150" s="49"/>
      <c r="AU150" s="49"/>
      <c r="AV150" s="49"/>
      <c r="AW150" s="49"/>
      <c r="AX150" s="49"/>
      <c r="AY150" s="49"/>
      <c r="AZ150" s="49"/>
      <c r="BA150" s="49"/>
      <c r="BB150" s="49"/>
    </row>
    <row r="151" spans="1:54" ht="15.75" customHeight="1">
      <c r="A151" s="49"/>
      <c r="B151" s="49"/>
      <c r="C151" s="49"/>
      <c r="D151" s="49"/>
      <c r="E151" s="49"/>
      <c r="F151" s="49"/>
      <c r="G151" s="59"/>
      <c r="H151" s="59"/>
      <c r="I151" s="59"/>
      <c r="J151" s="59"/>
      <c r="K151" s="59"/>
      <c r="L151" s="59"/>
      <c r="M151" s="49"/>
      <c r="N151" s="49"/>
      <c r="O151" s="49"/>
      <c r="P151" s="49"/>
      <c r="Q151" s="49"/>
      <c r="R151" s="49"/>
      <c r="S151" s="49"/>
      <c r="T151" s="49"/>
      <c r="U151" s="59"/>
      <c r="V151" s="59"/>
      <c r="W151" s="59"/>
      <c r="X151" s="59"/>
      <c r="Y151" s="59"/>
      <c r="Z151" s="59"/>
      <c r="AA151" s="49"/>
      <c r="AB151" s="49"/>
      <c r="AC151" s="49"/>
      <c r="AD151" s="49"/>
      <c r="AE151" s="49"/>
      <c r="AF151" s="49"/>
      <c r="AG151" s="49"/>
      <c r="AH151" s="49"/>
      <c r="AI151" s="59"/>
      <c r="AJ151" s="59"/>
      <c r="AK151" s="59"/>
      <c r="AL151" s="59"/>
      <c r="AM151" s="59"/>
      <c r="AN151" s="59"/>
      <c r="AO151" s="49"/>
      <c r="AP151" s="49"/>
      <c r="AQ151" s="49"/>
      <c r="AR151" s="49"/>
      <c r="AS151" s="49"/>
      <c r="AT151" s="49"/>
      <c r="AU151" s="49"/>
      <c r="AV151" s="49"/>
      <c r="AW151" s="49"/>
      <c r="AX151" s="49"/>
      <c r="AY151" s="49"/>
      <c r="AZ151" s="49"/>
      <c r="BA151" s="49"/>
      <c r="BB151" s="49"/>
    </row>
    <row r="152" spans="1:54" ht="15.75" customHeight="1">
      <c r="A152" s="49"/>
      <c r="B152" s="49"/>
      <c r="C152" s="49"/>
      <c r="D152" s="49"/>
      <c r="E152" s="49"/>
      <c r="F152" s="49"/>
      <c r="G152" s="59"/>
      <c r="H152" s="59"/>
      <c r="I152" s="59"/>
      <c r="J152" s="59"/>
      <c r="K152" s="59"/>
      <c r="L152" s="59"/>
      <c r="M152" s="49"/>
      <c r="N152" s="49"/>
      <c r="O152" s="49"/>
      <c r="P152" s="49"/>
      <c r="Q152" s="49"/>
      <c r="R152" s="49"/>
      <c r="S152" s="49"/>
      <c r="T152" s="49"/>
      <c r="U152" s="59"/>
      <c r="V152" s="59"/>
      <c r="W152" s="59"/>
      <c r="X152" s="59"/>
      <c r="Y152" s="59"/>
      <c r="Z152" s="59"/>
      <c r="AA152" s="49"/>
      <c r="AB152" s="49"/>
      <c r="AC152" s="49"/>
      <c r="AD152" s="49"/>
      <c r="AE152" s="49"/>
      <c r="AF152" s="49"/>
      <c r="AG152" s="49"/>
      <c r="AH152" s="49"/>
      <c r="AI152" s="59"/>
      <c r="AJ152" s="59"/>
      <c r="AK152" s="59"/>
      <c r="AL152" s="59"/>
      <c r="AM152" s="59"/>
      <c r="AN152" s="5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</row>
    <row r="153" spans="1:54" ht="15.75" customHeight="1">
      <c r="A153" s="49"/>
      <c r="B153" s="49"/>
      <c r="C153" s="49"/>
      <c r="D153" s="49"/>
      <c r="E153" s="49"/>
      <c r="F153" s="49"/>
      <c r="G153" s="59"/>
      <c r="H153" s="59"/>
      <c r="I153" s="59"/>
      <c r="J153" s="59"/>
      <c r="K153" s="59"/>
      <c r="L153" s="59"/>
      <c r="M153" s="49"/>
      <c r="N153" s="49"/>
      <c r="O153" s="49"/>
      <c r="P153" s="49"/>
      <c r="Q153" s="49"/>
      <c r="R153" s="49"/>
      <c r="S153" s="49"/>
      <c r="T153" s="49"/>
      <c r="U153" s="59"/>
      <c r="V153" s="59"/>
      <c r="W153" s="59"/>
      <c r="X153" s="59"/>
      <c r="Y153" s="59"/>
      <c r="Z153" s="59"/>
      <c r="AA153" s="49"/>
      <c r="AB153" s="49"/>
      <c r="AC153" s="49"/>
      <c r="AD153" s="49"/>
      <c r="AE153" s="49"/>
      <c r="AF153" s="49"/>
      <c r="AG153" s="49"/>
      <c r="AH153" s="49"/>
      <c r="AI153" s="59"/>
      <c r="AJ153" s="59"/>
      <c r="AK153" s="59"/>
      <c r="AL153" s="59"/>
      <c r="AM153" s="59"/>
      <c r="AN153" s="59"/>
      <c r="AO153" s="49"/>
      <c r="AP153" s="49"/>
      <c r="AQ153" s="49"/>
      <c r="AR153" s="49"/>
      <c r="AS153" s="49"/>
      <c r="AT153" s="49"/>
      <c r="AU153" s="49"/>
      <c r="AV153" s="49"/>
      <c r="AW153" s="49"/>
      <c r="AX153" s="49"/>
      <c r="AY153" s="49"/>
      <c r="AZ153" s="49"/>
      <c r="BA153" s="49"/>
      <c r="BB153" s="49"/>
    </row>
    <row r="154" spans="1:54" ht="15.75" customHeight="1">
      <c r="A154" s="49"/>
      <c r="B154" s="49"/>
      <c r="C154" s="49"/>
      <c r="D154" s="49"/>
      <c r="E154" s="49"/>
      <c r="F154" s="49"/>
      <c r="G154" s="59"/>
      <c r="H154" s="59"/>
      <c r="I154" s="59"/>
      <c r="J154" s="59"/>
      <c r="K154" s="59"/>
      <c r="L154" s="59"/>
      <c r="M154" s="49"/>
      <c r="N154" s="49"/>
      <c r="O154" s="49"/>
      <c r="P154" s="49"/>
      <c r="Q154" s="49"/>
      <c r="R154" s="49"/>
      <c r="S154" s="49"/>
      <c r="T154" s="49"/>
      <c r="U154" s="59"/>
      <c r="V154" s="59"/>
      <c r="W154" s="59"/>
      <c r="X154" s="59"/>
      <c r="Y154" s="59"/>
      <c r="Z154" s="59"/>
      <c r="AA154" s="49"/>
      <c r="AB154" s="49"/>
      <c r="AC154" s="49"/>
      <c r="AD154" s="49"/>
      <c r="AE154" s="49"/>
      <c r="AF154" s="49"/>
      <c r="AG154" s="49"/>
      <c r="AH154" s="49"/>
      <c r="AI154" s="59"/>
      <c r="AJ154" s="59"/>
      <c r="AK154" s="59"/>
      <c r="AL154" s="59"/>
      <c r="AM154" s="59"/>
      <c r="AN154" s="59"/>
      <c r="AO154" s="49"/>
      <c r="AP154" s="49"/>
      <c r="AQ154" s="49"/>
      <c r="AR154" s="49"/>
      <c r="AS154" s="49"/>
      <c r="AT154" s="49"/>
      <c r="AU154" s="49"/>
      <c r="AV154" s="49"/>
      <c r="AW154" s="49"/>
      <c r="AX154" s="49"/>
      <c r="AY154" s="49"/>
      <c r="AZ154" s="49"/>
      <c r="BA154" s="49"/>
      <c r="BB154" s="49"/>
    </row>
    <row r="155" spans="1:54" ht="15.75" customHeight="1">
      <c r="A155" s="49"/>
      <c r="B155" s="49"/>
      <c r="C155" s="49"/>
      <c r="D155" s="49"/>
      <c r="E155" s="49"/>
      <c r="F155" s="49"/>
      <c r="G155" s="59"/>
      <c r="H155" s="59"/>
      <c r="I155" s="59"/>
      <c r="J155" s="59"/>
      <c r="K155" s="59"/>
      <c r="L155" s="59"/>
      <c r="M155" s="49"/>
      <c r="N155" s="49"/>
      <c r="O155" s="49"/>
      <c r="P155" s="49"/>
      <c r="Q155" s="49"/>
      <c r="R155" s="49"/>
      <c r="S155" s="49"/>
      <c r="T155" s="49"/>
      <c r="U155" s="59"/>
      <c r="V155" s="59"/>
      <c r="W155" s="59"/>
      <c r="X155" s="59"/>
      <c r="Y155" s="59"/>
      <c r="Z155" s="59"/>
      <c r="AA155" s="49"/>
      <c r="AB155" s="49"/>
      <c r="AC155" s="49"/>
      <c r="AD155" s="49"/>
      <c r="AE155" s="49"/>
      <c r="AF155" s="49"/>
      <c r="AG155" s="49"/>
      <c r="AH155" s="49"/>
      <c r="AI155" s="59"/>
      <c r="AJ155" s="59"/>
      <c r="AK155" s="59"/>
      <c r="AL155" s="59"/>
      <c r="AM155" s="59"/>
      <c r="AN155" s="59"/>
      <c r="AO155" s="49"/>
      <c r="AP155" s="49"/>
      <c r="AQ155" s="49"/>
      <c r="AR155" s="49"/>
      <c r="AS155" s="49"/>
      <c r="AT155" s="49"/>
      <c r="AU155" s="49"/>
      <c r="AV155" s="49"/>
      <c r="AW155" s="49"/>
      <c r="AX155" s="49"/>
      <c r="AY155" s="49"/>
      <c r="AZ155" s="49"/>
      <c r="BA155" s="49"/>
      <c r="BB155" s="49"/>
    </row>
    <row r="156" spans="1:54" ht="15.75" customHeight="1">
      <c r="A156" s="49"/>
      <c r="B156" s="49"/>
      <c r="C156" s="49"/>
      <c r="D156" s="49"/>
      <c r="E156" s="49"/>
      <c r="F156" s="49"/>
      <c r="G156" s="59"/>
      <c r="H156" s="59"/>
      <c r="I156" s="59"/>
      <c r="J156" s="59"/>
      <c r="K156" s="59"/>
      <c r="L156" s="59"/>
      <c r="M156" s="49"/>
      <c r="N156" s="49"/>
      <c r="O156" s="49"/>
      <c r="P156" s="49"/>
      <c r="Q156" s="49"/>
      <c r="R156" s="49"/>
      <c r="S156" s="49"/>
      <c r="T156" s="49"/>
      <c r="U156" s="59"/>
      <c r="V156" s="59"/>
      <c r="W156" s="59"/>
      <c r="X156" s="59"/>
      <c r="Y156" s="59"/>
      <c r="Z156" s="59"/>
      <c r="AA156" s="49"/>
      <c r="AB156" s="49"/>
      <c r="AC156" s="49"/>
      <c r="AD156" s="49"/>
      <c r="AE156" s="49"/>
      <c r="AF156" s="49"/>
      <c r="AG156" s="49"/>
      <c r="AH156" s="49"/>
      <c r="AI156" s="59"/>
      <c r="AJ156" s="59"/>
      <c r="AK156" s="59"/>
      <c r="AL156" s="59"/>
      <c r="AM156" s="59"/>
      <c r="AN156" s="59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</row>
    <row r="157" spans="1:54" ht="15.75" customHeight="1">
      <c r="A157" s="49"/>
      <c r="B157" s="49"/>
      <c r="C157" s="49"/>
      <c r="D157" s="49"/>
      <c r="E157" s="49"/>
      <c r="F157" s="49"/>
      <c r="G157" s="59"/>
      <c r="H157" s="59"/>
      <c r="I157" s="59"/>
      <c r="J157" s="59"/>
      <c r="K157" s="59"/>
      <c r="L157" s="59"/>
      <c r="M157" s="49"/>
      <c r="N157" s="49"/>
      <c r="O157" s="49"/>
      <c r="P157" s="49"/>
      <c r="Q157" s="49"/>
      <c r="R157" s="49"/>
      <c r="S157" s="49"/>
      <c r="T157" s="49"/>
      <c r="U157" s="59"/>
      <c r="V157" s="59"/>
      <c r="W157" s="59"/>
      <c r="X157" s="59"/>
      <c r="Y157" s="59"/>
      <c r="Z157" s="59"/>
      <c r="AA157" s="49"/>
      <c r="AB157" s="49"/>
      <c r="AC157" s="49"/>
      <c r="AD157" s="49"/>
      <c r="AE157" s="49"/>
      <c r="AF157" s="49"/>
      <c r="AG157" s="49"/>
      <c r="AH157" s="49"/>
      <c r="AI157" s="59"/>
      <c r="AJ157" s="59"/>
      <c r="AK157" s="59"/>
      <c r="AL157" s="59"/>
      <c r="AM157" s="59"/>
      <c r="AN157" s="59"/>
      <c r="AO157" s="49"/>
      <c r="AP157" s="49"/>
      <c r="AQ157" s="49"/>
      <c r="AR157" s="49"/>
      <c r="AS157" s="49"/>
      <c r="AT157" s="49"/>
      <c r="AU157" s="49"/>
      <c r="AV157" s="49"/>
      <c r="AW157" s="49"/>
      <c r="AX157" s="49"/>
      <c r="AY157" s="49"/>
      <c r="AZ157" s="49"/>
      <c r="BA157" s="49"/>
      <c r="BB157" s="49"/>
    </row>
    <row r="158" spans="1:54" ht="15.75" customHeight="1">
      <c r="A158" s="49"/>
      <c r="B158" s="49"/>
      <c r="C158" s="49"/>
      <c r="D158" s="49"/>
      <c r="E158" s="49"/>
      <c r="F158" s="49"/>
      <c r="G158" s="59"/>
      <c r="H158" s="59"/>
      <c r="I158" s="59"/>
      <c r="J158" s="59"/>
      <c r="K158" s="59"/>
      <c r="L158" s="59"/>
      <c r="M158" s="49"/>
      <c r="N158" s="49"/>
      <c r="O158" s="49"/>
      <c r="P158" s="49"/>
      <c r="Q158" s="49"/>
      <c r="R158" s="49"/>
      <c r="S158" s="49"/>
      <c r="T158" s="49"/>
      <c r="U158" s="59"/>
      <c r="V158" s="59"/>
      <c r="W158" s="59"/>
      <c r="X158" s="59"/>
      <c r="Y158" s="59"/>
      <c r="Z158" s="59"/>
      <c r="AA158" s="49"/>
      <c r="AB158" s="49"/>
      <c r="AC158" s="49"/>
      <c r="AD158" s="49"/>
      <c r="AE158" s="49"/>
      <c r="AF158" s="49"/>
      <c r="AG158" s="49"/>
      <c r="AH158" s="49"/>
      <c r="AI158" s="59"/>
      <c r="AJ158" s="59"/>
      <c r="AK158" s="59"/>
      <c r="AL158" s="59"/>
      <c r="AM158" s="59"/>
      <c r="AN158" s="59"/>
      <c r="AO158" s="49"/>
      <c r="AP158" s="49"/>
      <c r="AQ158" s="49"/>
      <c r="AR158" s="49"/>
      <c r="AS158" s="49"/>
      <c r="AT158" s="49"/>
      <c r="AU158" s="49"/>
      <c r="AV158" s="49"/>
      <c r="AW158" s="49"/>
      <c r="AX158" s="49"/>
      <c r="AY158" s="49"/>
      <c r="AZ158" s="49"/>
      <c r="BA158" s="49"/>
      <c r="BB158" s="49"/>
    </row>
    <row r="159" spans="1:54" ht="15.75" customHeight="1">
      <c r="A159" s="49"/>
      <c r="B159" s="49"/>
      <c r="C159" s="49"/>
      <c r="D159" s="49"/>
      <c r="E159" s="49"/>
      <c r="F159" s="49"/>
      <c r="G159" s="59"/>
      <c r="H159" s="59"/>
      <c r="I159" s="59"/>
      <c r="J159" s="59"/>
      <c r="K159" s="59"/>
      <c r="L159" s="59"/>
      <c r="M159" s="49"/>
      <c r="N159" s="49"/>
      <c r="O159" s="49"/>
      <c r="P159" s="49"/>
      <c r="Q159" s="49"/>
      <c r="R159" s="49"/>
      <c r="S159" s="49"/>
      <c r="T159" s="49"/>
      <c r="U159" s="59"/>
      <c r="V159" s="59"/>
      <c r="W159" s="59"/>
      <c r="X159" s="59"/>
      <c r="Y159" s="59"/>
      <c r="Z159" s="59"/>
      <c r="AA159" s="49"/>
      <c r="AB159" s="49"/>
      <c r="AC159" s="49"/>
      <c r="AD159" s="49"/>
      <c r="AE159" s="49"/>
      <c r="AF159" s="49"/>
      <c r="AG159" s="49"/>
      <c r="AH159" s="49"/>
      <c r="AI159" s="59"/>
      <c r="AJ159" s="59"/>
      <c r="AK159" s="59"/>
      <c r="AL159" s="59"/>
      <c r="AM159" s="59"/>
      <c r="AN159" s="5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</row>
    <row r="160" spans="1:54" ht="15.75" customHeight="1">
      <c r="A160" s="49"/>
      <c r="B160" s="49"/>
      <c r="C160" s="49"/>
      <c r="D160" s="49"/>
      <c r="E160" s="49"/>
      <c r="F160" s="49"/>
      <c r="G160" s="59"/>
      <c r="H160" s="59"/>
      <c r="I160" s="59"/>
      <c r="J160" s="59"/>
      <c r="K160" s="59"/>
      <c r="L160" s="59"/>
      <c r="M160" s="49"/>
      <c r="N160" s="49"/>
      <c r="O160" s="49"/>
      <c r="P160" s="49"/>
      <c r="Q160" s="49"/>
      <c r="R160" s="49"/>
      <c r="S160" s="49"/>
      <c r="T160" s="49"/>
      <c r="U160" s="59"/>
      <c r="V160" s="59"/>
      <c r="W160" s="59"/>
      <c r="X160" s="59"/>
      <c r="Y160" s="59"/>
      <c r="Z160" s="59"/>
      <c r="AA160" s="49"/>
      <c r="AB160" s="49"/>
      <c r="AC160" s="49"/>
      <c r="AD160" s="49"/>
      <c r="AE160" s="49"/>
      <c r="AF160" s="49"/>
      <c r="AG160" s="49"/>
      <c r="AH160" s="49"/>
      <c r="AI160" s="59"/>
      <c r="AJ160" s="59"/>
      <c r="AK160" s="59"/>
      <c r="AL160" s="59"/>
      <c r="AM160" s="59"/>
      <c r="AN160" s="5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</row>
    <row r="161" spans="1:54" ht="15.75" customHeight="1">
      <c r="A161" s="49"/>
      <c r="B161" s="49"/>
      <c r="C161" s="49"/>
      <c r="D161" s="49"/>
      <c r="E161" s="49"/>
      <c r="F161" s="49"/>
      <c r="G161" s="59"/>
      <c r="H161" s="59"/>
      <c r="I161" s="59"/>
      <c r="J161" s="59"/>
      <c r="K161" s="59"/>
      <c r="L161" s="59"/>
      <c r="M161" s="49"/>
      <c r="N161" s="49"/>
      <c r="O161" s="49"/>
      <c r="P161" s="49"/>
      <c r="Q161" s="49"/>
      <c r="R161" s="49"/>
      <c r="S161" s="49"/>
      <c r="T161" s="49"/>
      <c r="U161" s="59"/>
      <c r="V161" s="59"/>
      <c r="W161" s="59"/>
      <c r="X161" s="59"/>
      <c r="Y161" s="59"/>
      <c r="Z161" s="59"/>
      <c r="AA161" s="49"/>
      <c r="AB161" s="49"/>
      <c r="AC161" s="49"/>
      <c r="AD161" s="49"/>
      <c r="AE161" s="49"/>
      <c r="AF161" s="49"/>
      <c r="AG161" s="49"/>
      <c r="AH161" s="49"/>
      <c r="AI161" s="59"/>
      <c r="AJ161" s="59"/>
      <c r="AK161" s="59"/>
      <c r="AL161" s="59"/>
      <c r="AM161" s="59"/>
      <c r="AN161" s="5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</row>
    <row r="162" spans="1:54" ht="15.75" customHeight="1">
      <c r="A162" s="49"/>
      <c r="B162" s="49"/>
      <c r="C162" s="49"/>
      <c r="D162" s="49"/>
      <c r="E162" s="49"/>
      <c r="F162" s="49"/>
      <c r="G162" s="59"/>
      <c r="H162" s="59"/>
      <c r="I162" s="59"/>
      <c r="J162" s="59"/>
      <c r="K162" s="59"/>
      <c r="L162" s="59"/>
      <c r="M162" s="49"/>
      <c r="N162" s="49"/>
      <c r="O162" s="49"/>
      <c r="P162" s="49"/>
      <c r="Q162" s="49"/>
      <c r="R162" s="49"/>
      <c r="S162" s="49"/>
      <c r="T162" s="49"/>
      <c r="U162" s="59"/>
      <c r="V162" s="59"/>
      <c r="W162" s="59"/>
      <c r="X162" s="59"/>
      <c r="Y162" s="59"/>
      <c r="Z162" s="59"/>
      <c r="AA162" s="49"/>
      <c r="AB162" s="49"/>
      <c r="AC162" s="49"/>
      <c r="AD162" s="49"/>
      <c r="AE162" s="49"/>
      <c r="AF162" s="49"/>
      <c r="AG162" s="49"/>
      <c r="AH162" s="49"/>
      <c r="AI162" s="59"/>
      <c r="AJ162" s="59"/>
      <c r="AK162" s="59"/>
      <c r="AL162" s="59"/>
      <c r="AM162" s="59"/>
      <c r="AN162" s="5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</row>
    <row r="163" spans="1:54" ht="15.75" customHeight="1">
      <c r="A163" s="49"/>
      <c r="B163" s="49"/>
      <c r="C163" s="49"/>
      <c r="D163" s="49"/>
      <c r="E163" s="49"/>
      <c r="F163" s="49"/>
      <c r="G163" s="59"/>
      <c r="H163" s="59"/>
      <c r="I163" s="59"/>
      <c r="J163" s="59"/>
      <c r="K163" s="59"/>
      <c r="L163" s="59"/>
      <c r="M163" s="49"/>
      <c r="N163" s="49"/>
      <c r="O163" s="49"/>
      <c r="P163" s="49"/>
      <c r="Q163" s="49"/>
      <c r="R163" s="49"/>
      <c r="S163" s="49"/>
      <c r="T163" s="49"/>
      <c r="U163" s="59"/>
      <c r="V163" s="59"/>
      <c r="W163" s="59"/>
      <c r="X163" s="59"/>
      <c r="Y163" s="59"/>
      <c r="Z163" s="59"/>
      <c r="AA163" s="49"/>
      <c r="AB163" s="49"/>
      <c r="AC163" s="49"/>
      <c r="AD163" s="49"/>
      <c r="AE163" s="49"/>
      <c r="AF163" s="49"/>
      <c r="AG163" s="49"/>
      <c r="AH163" s="49"/>
      <c r="AI163" s="59"/>
      <c r="AJ163" s="59"/>
      <c r="AK163" s="59"/>
      <c r="AL163" s="59"/>
      <c r="AM163" s="59"/>
      <c r="AN163" s="5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</row>
    <row r="164" spans="1:54" ht="15.75" customHeight="1">
      <c r="A164" s="49"/>
      <c r="B164" s="49"/>
      <c r="C164" s="49"/>
      <c r="D164" s="49"/>
      <c r="E164" s="49"/>
      <c r="F164" s="49"/>
      <c r="G164" s="59"/>
      <c r="H164" s="59"/>
      <c r="I164" s="59"/>
      <c r="J164" s="59"/>
      <c r="K164" s="59"/>
      <c r="L164" s="59"/>
      <c r="M164" s="49"/>
      <c r="N164" s="49"/>
      <c r="O164" s="49"/>
      <c r="P164" s="49"/>
      <c r="Q164" s="49"/>
      <c r="R164" s="49"/>
      <c r="S164" s="49"/>
      <c r="T164" s="49"/>
      <c r="U164" s="59"/>
      <c r="V164" s="59"/>
      <c r="W164" s="59"/>
      <c r="X164" s="59"/>
      <c r="Y164" s="59"/>
      <c r="Z164" s="59"/>
      <c r="AA164" s="49"/>
      <c r="AB164" s="49"/>
      <c r="AC164" s="49"/>
      <c r="AD164" s="49"/>
      <c r="AE164" s="49"/>
      <c r="AF164" s="49"/>
      <c r="AG164" s="49"/>
      <c r="AH164" s="49"/>
      <c r="AI164" s="59"/>
      <c r="AJ164" s="59"/>
      <c r="AK164" s="59"/>
      <c r="AL164" s="59"/>
      <c r="AM164" s="59"/>
      <c r="AN164" s="5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</row>
    <row r="165" spans="1:54" ht="15.75" customHeight="1">
      <c r="A165" s="49"/>
      <c r="B165" s="49"/>
      <c r="C165" s="49"/>
      <c r="D165" s="49"/>
      <c r="E165" s="49"/>
      <c r="F165" s="49"/>
      <c r="G165" s="59"/>
      <c r="H165" s="59"/>
      <c r="I165" s="59"/>
      <c r="J165" s="59"/>
      <c r="K165" s="59"/>
      <c r="L165" s="59"/>
      <c r="M165" s="49"/>
      <c r="N165" s="49"/>
      <c r="O165" s="49"/>
      <c r="P165" s="49"/>
      <c r="Q165" s="49"/>
      <c r="R165" s="49"/>
      <c r="S165" s="49"/>
      <c r="T165" s="49"/>
      <c r="U165" s="59"/>
      <c r="V165" s="59"/>
      <c r="W165" s="59"/>
      <c r="X165" s="59"/>
      <c r="Y165" s="59"/>
      <c r="Z165" s="59"/>
      <c r="AA165" s="49"/>
      <c r="AB165" s="49"/>
      <c r="AC165" s="49"/>
      <c r="AD165" s="49"/>
      <c r="AE165" s="49"/>
      <c r="AF165" s="49"/>
      <c r="AG165" s="49"/>
      <c r="AH165" s="49"/>
      <c r="AI165" s="59"/>
      <c r="AJ165" s="59"/>
      <c r="AK165" s="59"/>
      <c r="AL165" s="59"/>
      <c r="AM165" s="59"/>
      <c r="AN165" s="5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</row>
    <row r="166" spans="1:54" ht="15.75" customHeight="1">
      <c r="A166" s="49"/>
      <c r="B166" s="49"/>
      <c r="C166" s="49"/>
      <c r="D166" s="49"/>
      <c r="E166" s="49"/>
      <c r="F166" s="49"/>
      <c r="G166" s="59"/>
      <c r="H166" s="59"/>
      <c r="I166" s="59"/>
      <c r="J166" s="59"/>
      <c r="K166" s="59"/>
      <c r="L166" s="59"/>
      <c r="M166" s="49"/>
      <c r="N166" s="49"/>
      <c r="O166" s="49"/>
      <c r="P166" s="49"/>
      <c r="Q166" s="49"/>
      <c r="R166" s="49"/>
      <c r="S166" s="49"/>
      <c r="T166" s="49"/>
      <c r="U166" s="59"/>
      <c r="V166" s="59"/>
      <c r="W166" s="59"/>
      <c r="X166" s="59"/>
      <c r="Y166" s="59"/>
      <c r="Z166" s="59"/>
      <c r="AA166" s="49"/>
      <c r="AB166" s="49"/>
      <c r="AC166" s="49"/>
      <c r="AD166" s="49"/>
      <c r="AE166" s="49"/>
      <c r="AF166" s="49"/>
      <c r="AG166" s="49"/>
      <c r="AH166" s="49"/>
      <c r="AI166" s="59"/>
      <c r="AJ166" s="59"/>
      <c r="AK166" s="59"/>
      <c r="AL166" s="59"/>
      <c r="AM166" s="59"/>
      <c r="AN166" s="59"/>
      <c r="AO166" s="49"/>
      <c r="AP166" s="49"/>
      <c r="AQ166" s="49"/>
      <c r="AR166" s="49"/>
      <c r="AS166" s="49"/>
      <c r="AT166" s="49"/>
      <c r="AU166" s="49"/>
      <c r="AV166" s="49"/>
      <c r="AW166" s="49"/>
      <c r="AX166" s="49"/>
      <c r="AY166" s="49"/>
      <c r="AZ166" s="49"/>
      <c r="BA166" s="49"/>
      <c r="BB166" s="49"/>
    </row>
    <row r="167" spans="1:54" ht="15.75" customHeight="1">
      <c r="A167" s="49"/>
      <c r="B167" s="49"/>
      <c r="C167" s="49"/>
      <c r="D167" s="49"/>
      <c r="E167" s="49"/>
      <c r="F167" s="49"/>
      <c r="G167" s="59"/>
      <c r="H167" s="59"/>
      <c r="I167" s="59"/>
      <c r="J167" s="59"/>
      <c r="K167" s="59"/>
      <c r="L167" s="59"/>
      <c r="M167" s="49"/>
      <c r="N167" s="49"/>
      <c r="O167" s="49"/>
      <c r="P167" s="49"/>
      <c r="Q167" s="49"/>
      <c r="R167" s="49"/>
      <c r="S167" s="49"/>
      <c r="T167" s="49"/>
      <c r="U167" s="59"/>
      <c r="V167" s="59"/>
      <c r="W167" s="59"/>
      <c r="X167" s="59"/>
      <c r="Y167" s="59"/>
      <c r="Z167" s="59"/>
      <c r="AA167" s="49"/>
      <c r="AB167" s="49"/>
      <c r="AC167" s="49"/>
      <c r="AD167" s="49"/>
      <c r="AE167" s="49"/>
      <c r="AF167" s="49"/>
      <c r="AG167" s="49"/>
      <c r="AH167" s="49"/>
      <c r="AI167" s="59"/>
      <c r="AJ167" s="59"/>
      <c r="AK167" s="59"/>
      <c r="AL167" s="59"/>
      <c r="AM167" s="59"/>
      <c r="AN167" s="59"/>
      <c r="AO167" s="49"/>
      <c r="AP167" s="49"/>
      <c r="AQ167" s="49"/>
      <c r="AR167" s="49"/>
      <c r="AS167" s="49"/>
      <c r="AT167" s="49"/>
      <c r="AU167" s="49"/>
      <c r="AV167" s="49"/>
      <c r="AW167" s="49"/>
      <c r="AX167" s="49"/>
      <c r="AY167" s="49"/>
      <c r="AZ167" s="49"/>
      <c r="BA167" s="49"/>
      <c r="BB167" s="49"/>
    </row>
    <row r="168" spans="1:54" ht="15.75" customHeight="1">
      <c r="A168" s="49"/>
      <c r="B168" s="49"/>
      <c r="C168" s="49"/>
      <c r="D168" s="49"/>
      <c r="E168" s="49"/>
      <c r="F168" s="49"/>
      <c r="G168" s="59"/>
      <c r="H168" s="59"/>
      <c r="I168" s="59"/>
      <c r="J168" s="59"/>
      <c r="K168" s="59"/>
      <c r="L168" s="59"/>
      <c r="M168" s="49"/>
      <c r="N168" s="49"/>
      <c r="O168" s="49"/>
      <c r="P168" s="49"/>
      <c r="Q168" s="49"/>
      <c r="R168" s="49"/>
      <c r="S168" s="49"/>
      <c r="T168" s="49"/>
      <c r="U168" s="59"/>
      <c r="V168" s="59"/>
      <c r="W168" s="59"/>
      <c r="X168" s="59"/>
      <c r="Y168" s="59"/>
      <c r="Z168" s="59"/>
      <c r="AA168" s="49"/>
      <c r="AB168" s="49"/>
      <c r="AC168" s="49"/>
      <c r="AD168" s="49"/>
      <c r="AE168" s="49"/>
      <c r="AF168" s="49"/>
      <c r="AG168" s="49"/>
      <c r="AH168" s="49"/>
      <c r="AI168" s="59"/>
      <c r="AJ168" s="59"/>
      <c r="AK168" s="59"/>
      <c r="AL168" s="59"/>
      <c r="AM168" s="59"/>
      <c r="AN168" s="59"/>
      <c r="AO168" s="49"/>
      <c r="AP168" s="49"/>
      <c r="AQ168" s="49"/>
      <c r="AR168" s="49"/>
      <c r="AS168" s="49"/>
      <c r="AT168" s="49"/>
      <c r="AU168" s="49"/>
      <c r="AV168" s="49"/>
      <c r="AW168" s="49"/>
      <c r="AX168" s="49"/>
      <c r="AY168" s="49"/>
      <c r="AZ168" s="49"/>
      <c r="BA168" s="49"/>
      <c r="BB168" s="49"/>
    </row>
    <row r="169" spans="1:54" ht="15.75" customHeight="1">
      <c r="A169" s="49"/>
      <c r="B169" s="49"/>
      <c r="C169" s="49"/>
      <c r="D169" s="49"/>
      <c r="E169" s="49"/>
      <c r="F169" s="49"/>
      <c r="G169" s="59"/>
      <c r="H169" s="59"/>
      <c r="I169" s="59"/>
      <c r="J169" s="59"/>
      <c r="K169" s="59"/>
      <c r="L169" s="59"/>
      <c r="M169" s="49"/>
      <c r="N169" s="49"/>
      <c r="O169" s="49"/>
      <c r="P169" s="49"/>
      <c r="Q169" s="49"/>
      <c r="R169" s="49"/>
      <c r="S169" s="49"/>
      <c r="T169" s="49"/>
      <c r="U169" s="59"/>
      <c r="V169" s="59"/>
      <c r="W169" s="59"/>
      <c r="X169" s="59"/>
      <c r="Y169" s="59"/>
      <c r="Z169" s="59"/>
      <c r="AA169" s="49"/>
      <c r="AB169" s="49"/>
      <c r="AC169" s="49"/>
      <c r="AD169" s="49"/>
      <c r="AE169" s="49"/>
      <c r="AF169" s="49"/>
      <c r="AG169" s="49"/>
      <c r="AH169" s="49"/>
      <c r="AI169" s="59"/>
      <c r="AJ169" s="59"/>
      <c r="AK169" s="59"/>
      <c r="AL169" s="59"/>
      <c r="AM169" s="59"/>
      <c r="AN169" s="59"/>
      <c r="AO169" s="49"/>
      <c r="AP169" s="49"/>
      <c r="AQ169" s="49"/>
      <c r="AR169" s="49"/>
      <c r="AS169" s="49"/>
      <c r="AT169" s="49"/>
      <c r="AU169" s="49"/>
      <c r="AV169" s="49"/>
      <c r="AW169" s="49"/>
      <c r="AX169" s="49"/>
      <c r="AY169" s="49"/>
      <c r="AZ169" s="49"/>
      <c r="BA169" s="49"/>
      <c r="BB169" s="49"/>
    </row>
    <row r="170" spans="1:54" ht="15.75" customHeight="1">
      <c r="A170" s="49"/>
      <c r="B170" s="49"/>
      <c r="C170" s="49"/>
      <c r="D170" s="49"/>
      <c r="E170" s="49"/>
      <c r="F170" s="49"/>
      <c r="G170" s="59"/>
      <c r="H170" s="59"/>
      <c r="I170" s="59"/>
      <c r="J170" s="59"/>
      <c r="K170" s="59"/>
      <c r="L170" s="59"/>
      <c r="M170" s="49"/>
      <c r="N170" s="49"/>
      <c r="O170" s="49"/>
      <c r="P170" s="49"/>
      <c r="Q170" s="49"/>
      <c r="R170" s="49"/>
      <c r="S170" s="49"/>
      <c r="T170" s="49"/>
      <c r="U170" s="59"/>
      <c r="V170" s="59"/>
      <c r="W170" s="59"/>
      <c r="X170" s="59"/>
      <c r="Y170" s="59"/>
      <c r="Z170" s="59"/>
      <c r="AA170" s="49"/>
      <c r="AB170" s="49"/>
      <c r="AC170" s="49"/>
      <c r="AD170" s="49"/>
      <c r="AE170" s="49"/>
      <c r="AF170" s="49"/>
      <c r="AG170" s="49"/>
      <c r="AH170" s="49"/>
      <c r="AI170" s="59"/>
      <c r="AJ170" s="59"/>
      <c r="AK170" s="59"/>
      <c r="AL170" s="59"/>
      <c r="AM170" s="59"/>
      <c r="AN170" s="59"/>
      <c r="AO170" s="49"/>
      <c r="AP170" s="49"/>
      <c r="AQ170" s="49"/>
      <c r="AR170" s="49"/>
      <c r="AS170" s="49"/>
      <c r="AT170" s="49"/>
      <c r="AU170" s="49"/>
      <c r="AV170" s="49"/>
      <c r="AW170" s="49"/>
      <c r="AX170" s="49"/>
      <c r="AY170" s="49"/>
      <c r="AZ170" s="49"/>
      <c r="BA170" s="49"/>
      <c r="BB170" s="49"/>
    </row>
    <row r="171" spans="1:54" ht="15.75" customHeight="1">
      <c r="A171" s="49"/>
      <c r="B171" s="49"/>
      <c r="C171" s="49"/>
      <c r="D171" s="49"/>
      <c r="E171" s="49"/>
      <c r="F171" s="49"/>
      <c r="G171" s="59"/>
      <c r="H171" s="59"/>
      <c r="I171" s="59"/>
      <c r="J171" s="59"/>
      <c r="K171" s="59"/>
      <c r="L171" s="59"/>
      <c r="M171" s="49"/>
      <c r="N171" s="49"/>
      <c r="O171" s="49"/>
      <c r="P171" s="49"/>
      <c r="Q171" s="49"/>
      <c r="R171" s="49"/>
      <c r="S171" s="49"/>
      <c r="T171" s="49"/>
      <c r="U171" s="59"/>
      <c r="V171" s="59"/>
      <c r="W171" s="59"/>
      <c r="X171" s="59"/>
      <c r="Y171" s="59"/>
      <c r="Z171" s="59"/>
      <c r="AA171" s="49"/>
      <c r="AB171" s="49"/>
      <c r="AC171" s="49"/>
      <c r="AD171" s="49"/>
      <c r="AE171" s="49"/>
      <c r="AF171" s="49"/>
      <c r="AG171" s="49"/>
      <c r="AH171" s="49"/>
      <c r="AI171" s="59"/>
      <c r="AJ171" s="59"/>
      <c r="AK171" s="59"/>
      <c r="AL171" s="59"/>
      <c r="AM171" s="59"/>
      <c r="AN171" s="59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</row>
    <row r="172" spans="1:54" ht="15.75" customHeight="1">
      <c r="A172" s="49"/>
      <c r="B172" s="49"/>
      <c r="C172" s="49"/>
      <c r="D172" s="49"/>
      <c r="E172" s="49"/>
      <c r="F172" s="49"/>
      <c r="G172" s="59"/>
      <c r="H172" s="59"/>
      <c r="I172" s="59"/>
      <c r="J172" s="59"/>
      <c r="K172" s="59"/>
      <c r="L172" s="59"/>
      <c r="M172" s="49"/>
      <c r="N172" s="49"/>
      <c r="O172" s="49"/>
      <c r="P172" s="49"/>
      <c r="Q172" s="49"/>
      <c r="R172" s="49"/>
      <c r="S172" s="49"/>
      <c r="T172" s="49"/>
      <c r="U172" s="59"/>
      <c r="V172" s="59"/>
      <c r="W172" s="59"/>
      <c r="X172" s="59"/>
      <c r="Y172" s="59"/>
      <c r="Z172" s="59"/>
      <c r="AA172" s="49"/>
      <c r="AB172" s="49"/>
      <c r="AC172" s="49"/>
      <c r="AD172" s="49"/>
      <c r="AE172" s="49"/>
      <c r="AF172" s="49"/>
      <c r="AG172" s="49"/>
      <c r="AH172" s="49"/>
      <c r="AI172" s="59"/>
      <c r="AJ172" s="59"/>
      <c r="AK172" s="59"/>
      <c r="AL172" s="59"/>
      <c r="AM172" s="59"/>
      <c r="AN172" s="59"/>
      <c r="AO172" s="49"/>
      <c r="AP172" s="49"/>
      <c r="AQ172" s="49"/>
      <c r="AR172" s="49"/>
      <c r="AS172" s="49"/>
      <c r="AT172" s="49"/>
      <c r="AU172" s="49"/>
      <c r="AV172" s="49"/>
      <c r="AW172" s="49"/>
      <c r="AX172" s="49"/>
      <c r="AY172" s="49"/>
      <c r="AZ172" s="49"/>
      <c r="BA172" s="49"/>
      <c r="BB172" s="49"/>
    </row>
    <row r="173" spans="1:54" ht="15.75" customHeight="1">
      <c r="A173" s="49"/>
      <c r="B173" s="49"/>
      <c r="C173" s="49"/>
      <c r="D173" s="49"/>
      <c r="E173" s="49"/>
      <c r="F173" s="49"/>
      <c r="G173" s="59"/>
      <c r="H173" s="59"/>
      <c r="I173" s="59"/>
      <c r="J173" s="59"/>
      <c r="K173" s="59"/>
      <c r="L173" s="59"/>
      <c r="M173" s="49"/>
      <c r="N173" s="49"/>
      <c r="O173" s="49"/>
      <c r="P173" s="49"/>
      <c r="Q173" s="49"/>
      <c r="R173" s="49"/>
      <c r="S173" s="49"/>
      <c r="T173" s="49"/>
      <c r="U173" s="59"/>
      <c r="V173" s="59"/>
      <c r="W173" s="59"/>
      <c r="X173" s="59"/>
      <c r="Y173" s="59"/>
      <c r="Z173" s="59"/>
      <c r="AA173" s="49"/>
      <c r="AB173" s="49"/>
      <c r="AC173" s="49"/>
      <c r="AD173" s="49"/>
      <c r="AE173" s="49"/>
      <c r="AF173" s="49"/>
      <c r="AG173" s="49"/>
      <c r="AH173" s="49"/>
      <c r="AI173" s="59"/>
      <c r="AJ173" s="59"/>
      <c r="AK173" s="59"/>
      <c r="AL173" s="59"/>
      <c r="AM173" s="59"/>
      <c r="AN173" s="59"/>
      <c r="AO173" s="49"/>
      <c r="AP173" s="49"/>
      <c r="AQ173" s="49"/>
      <c r="AR173" s="49"/>
      <c r="AS173" s="49"/>
      <c r="AT173" s="49"/>
      <c r="AU173" s="49"/>
      <c r="AV173" s="49"/>
      <c r="AW173" s="49"/>
      <c r="AX173" s="49"/>
      <c r="AY173" s="49"/>
      <c r="AZ173" s="49"/>
      <c r="BA173" s="49"/>
      <c r="BB173" s="49"/>
    </row>
    <row r="174" spans="1:54" ht="15.75" customHeight="1">
      <c r="A174" s="49"/>
      <c r="B174" s="49"/>
      <c r="C174" s="49"/>
      <c r="D174" s="49"/>
      <c r="E174" s="49"/>
      <c r="F174" s="49"/>
      <c r="G174" s="59"/>
      <c r="H174" s="59"/>
      <c r="I174" s="59"/>
      <c r="J174" s="59"/>
      <c r="K174" s="59"/>
      <c r="L174" s="59"/>
      <c r="M174" s="49"/>
      <c r="N174" s="49"/>
      <c r="O174" s="49"/>
      <c r="P174" s="49"/>
      <c r="Q174" s="49"/>
      <c r="R174" s="49"/>
      <c r="S174" s="49"/>
      <c r="T174" s="49"/>
      <c r="U174" s="59"/>
      <c r="V174" s="59"/>
      <c r="W174" s="59"/>
      <c r="X174" s="59"/>
      <c r="Y174" s="59"/>
      <c r="Z174" s="59"/>
      <c r="AA174" s="49"/>
      <c r="AB174" s="49"/>
      <c r="AC174" s="49"/>
      <c r="AD174" s="49"/>
      <c r="AE174" s="49"/>
      <c r="AF174" s="49"/>
      <c r="AG174" s="49"/>
      <c r="AH174" s="49"/>
      <c r="AI174" s="59"/>
      <c r="AJ174" s="59"/>
      <c r="AK174" s="59"/>
      <c r="AL174" s="59"/>
      <c r="AM174" s="59"/>
      <c r="AN174" s="5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</row>
    <row r="175" spans="1:54" ht="15.75" customHeight="1">
      <c r="A175" s="49"/>
      <c r="B175" s="49"/>
      <c r="C175" s="49"/>
      <c r="D175" s="49"/>
      <c r="E175" s="49"/>
      <c r="F175" s="49"/>
      <c r="G175" s="59"/>
      <c r="H175" s="59"/>
      <c r="I175" s="59"/>
      <c r="J175" s="59"/>
      <c r="K175" s="59"/>
      <c r="L175" s="59"/>
      <c r="M175" s="49"/>
      <c r="N175" s="49"/>
      <c r="O175" s="49"/>
      <c r="P175" s="49"/>
      <c r="Q175" s="49"/>
      <c r="R175" s="49"/>
      <c r="S175" s="49"/>
      <c r="T175" s="49"/>
      <c r="U175" s="59"/>
      <c r="V175" s="59"/>
      <c r="W175" s="59"/>
      <c r="X175" s="59"/>
      <c r="Y175" s="59"/>
      <c r="Z175" s="59"/>
      <c r="AA175" s="49"/>
      <c r="AB175" s="49"/>
      <c r="AC175" s="49"/>
      <c r="AD175" s="49"/>
      <c r="AE175" s="49"/>
      <c r="AF175" s="49"/>
      <c r="AG175" s="49"/>
      <c r="AH175" s="49"/>
      <c r="AI175" s="59"/>
      <c r="AJ175" s="59"/>
      <c r="AK175" s="59"/>
      <c r="AL175" s="59"/>
      <c r="AM175" s="59"/>
      <c r="AN175" s="5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</row>
    <row r="176" spans="1:54" ht="15.75" customHeight="1">
      <c r="A176" s="49"/>
      <c r="B176" s="49"/>
      <c r="C176" s="49"/>
      <c r="D176" s="49"/>
      <c r="E176" s="49"/>
      <c r="F176" s="49"/>
      <c r="G176" s="59"/>
      <c r="H176" s="59"/>
      <c r="I176" s="59"/>
      <c r="J176" s="59"/>
      <c r="K176" s="59"/>
      <c r="L176" s="59"/>
      <c r="M176" s="49"/>
      <c r="N176" s="49"/>
      <c r="O176" s="49"/>
      <c r="P176" s="49"/>
      <c r="Q176" s="49"/>
      <c r="R176" s="49"/>
      <c r="S176" s="49"/>
      <c r="T176" s="49"/>
      <c r="U176" s="59"/>
      <c r="V176" s="59"/>
      <c r="W176" s="59"/>
      <c r="X176" s="59"/>
      <c r="Y176" s="59"/>
      <c r="Z176" s="59"/>
      <c r="AA176" s="49"/>
      <c r="AB176" s="49"/>
      <c r="AC176" s="49"/>
      <c r="AD176" s="49"/>
      <c r="AE176" s="49"/>
      <c r="AF176" s="49"/>
      <c r="AG176" s="49"/>
      <c r="AH176" s="49"/>
      <c r="AI176" s="59"/>
      <c r="AJ176" s="59"/>
      <c r="AK176" s="59"/>
      <c r="AL176" s="59"/>
      <c r="AM176" s="59"/>
      <c r="AN176" s="5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</row>
    <row r="177" spans="1:54" ht="15.75" customHeight="1">
      <c r="A177" s="49"/>
      <c r="B177" s="49"/>
      <c r="C177" s="49"/>
      <c r="D177" s="49"/>
      <c r="E177" s="49"/>
      <c r="F177" s="49"/>
      <c r="G177" s="59"/>
      <c r="H177" s="59"/>
      <c r="I177" s="59"/>
      <c r="J177" s="59"/>
      <c r="K177" s="59"/>
      <c r="L177" s="59"/>
      <c r="M177" s="49"/>
      <c r="N177" s="49"/>
      <c r="O177" s="49"/>
      <c r="P177" s="49"/>
      <c r="Q177" s="49"/>
      <c r="R177" s="49"/>
      <c r="S177" s="49"/>
      <c r="T177" s="49"/>
      <c r="U177" s="59"/>
      <c r="V177" s="59"/>
      <c r="W177" s="59"/>
      <c r="X177" s="59"/>
      <c r="Y177" s="59"/>
      <c r="Z177" s="59"/>
      <c r="AA177" s="49"/>
      <c r="AB177" s="49"/>
      <c r="AC177" s="49"/>
      <c r="AD177" s="49"/>
      <c r="AE177" s="49"/>
      <c r="AF177" s="49"/>
      <c r="AG177" s="49"/>
      <c r="AH177" s="49"/>
      <c r="AI177" s="59"/>
      <c r="AJ177" s="59"/>
      <c r="AK177" s="59"/>
      <c r="AL177" s="59"/>
      <c r="AM177" s="59"/>
      <c r="AN177" s="5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</row>
    <row r="178" spans="1:54" ht="15.75" customHeight="1">
      <c r="A178" s="49"/>
      <c r="B178" s="49"/>
      <c r="C178" s="49"/>
      <c r="D178" s="49"/>
      <c r="E178" s="49"/>
      <c r="F178" s="49"/>
      <c r="G178" s="59"/>
      <c r="H178" s="59"/>
      <c r="I178" s="59"/>
      <c r="J178" s="59"/>
      <c r="K178" s="59"/>
      <c r="L178" s="59"/>
      <c r="M178" s="49"/>
      <c r="N178" s="49"/>
      <c r="O178" s="49"/>
      <c r="P178" s="49"/>
      <c r="Q178" s="49"/>
      <c r="R178" s="49"/>
      <c r="S178" s="49"/>
      <c r="T178" s="49"/>
      <c r="U178" s="59"/>
      <c r="V178" s="59"/>
      <c r="W178" s="59"/>
      <c r="X178" s="59"/>
      <c r="Y178" s="59"/>
      <c r="Z178" s="59"/>
      <c r="AA178" s="49"/>
      <c r="AB178" s="49"/>
      <c r="AC178" s="49"/>
      <c r="AD178" s="49"/>
      <c r="AE178" s="49"/>
      <c r="AF178" s="49"/>
      <c r="AG178" s="49"/>
      <c r="AH178" s="49"/>
      <c r="AI178" s="59"/>
      <c r="AJ178" s="59"/>
      <c r="AK178" s="59"/>
      <c r="AL178" s="59"/>
      <c r="AM178" s="59"/>
      <c r="AN178" s="5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</row>
    <row r="179" spans="1:54" ht="15.75" customHeight="1">
      <c r="A179" s="49"/>
      <c r="B179" s="49"/>
      <c r="C179" s="49"/>
      <c r="D179" s="49"/>
      <c r="E179" s="49"/>
      <c r="F179" s="49"/>
      <c r="G179" s="59"/>
      <c r="H179" s="59"/>
      <c r="I179" s="59"/>
      <c r="J179" s="59"/>
      <c r="K179" s="59"/>
      <c r="L179" s="59"/>
      <c r="M179" s="49"/>
      <c r="N179" s="49"/>
      <c r="O179" s="49"/>
      <c r="P179" s="49"/>
      <c r="Q179" s="49"/>
      <c r="R179" s="49"/>
      <c r="S179" s="49"/>
      <c r="T179" s="49"/>
      <c r="U179" s="59"/>
      <c r="V179" s="59"/>
      <c r="W179" s="59"/>
      <c r="X179" s="59"/>
      <c r="Y179" s="59"/>
      <c r="Z179" s="59"/>
      <c r="AA179" s="49"/>
      <c r="AB179" s="49"/>
      <c r="AC179" s="49"/>
      <c r="AD179" s="49"/>
      <c r="AE179" s="49"/>
      <c r="AF179" s="49"/>
      <c r="AG179" s="49"/>
      <c r="AH179" s="49"/>
      <c r="AI179" s="59"/>
      <c r="AJ179" s="59"/>
      <c r="AK179" s="59"/>
      <c r="AL179" s="59"/>
      <c r="AM179" s="59"/>
      <c r="AN179" s="5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</row>
    <row r="180" spans="1:54" ht="15.75" customHeight="1">
      <c r="A180" s="49"/>
      <c r="B180" s="49"/>
      <c r="C180" s="49"/>
      <c r="D180" s="49"/>
      <c r="E180" s="49"/>
      <c r="F180" s="49"/>
      <c r="G180" s="59"/>
      <c r="H180" s="59"/>
      <c r="I180" s="59"/>
      <c r="J180" s="59"/>
      <c r="K180" s="59"/>
      <c r="L180" s="59"/>
      <c r="M180" s="49"/>
      <c r="N180" s="49"/>
      <c r="O180" s="49"/>
      <c r="P180" s="49"/>
      <c r="Q180" s="49"/>
      <c r="R180" s="49"/>
      <c r="S180" s="49"/>
      <c r="T180" s="49"/>
      <c r="U180" s="59"/>
      <c r="V180" s="59"/>
      <c r="W180" s="59"/>
      <c r="X180" s="59"/>
      <c r="Y180" s="59"/>
      <c r="Z180" s="59"/>
      <c r="AA180" s="49"/>
      <c r="AB180" s="49"/>
      <c r="AC180" s="49"/>
      <c r="AD180" s="49"/>
      <c r="AE180" s="49"/>
      <c r="AF180" s="49"/>
      <c r="AG180" s="49"/>
      <c r="AH180" s="49"/>
      <c r="AI180" s="59"/>
      <c r="AJ180" s="59"/>
      <c r="AK180" s="59"/>
      <c r="AL180" s="59"/>
      <c r="AM180" s="59"/>
      <c r="AN180" s="5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</row>
    <row r="181" spans="1:54" ht="15.75" customHeight="1">
      <c r="A181" s="49"/>
      <c r="B181" s="49"/>
      <c r="C181" s="49"/>
      <c r="D181" s="49"/>
      <c r="E181" s="49"/>
      <c r="F181" s="49"/>
      <c r="G181" s="59"/>
      <c r="H181" s="59"/>
      <c r="I181" s="59"/>
      <c r="J181" s="59"/>
      <c r="K181" s="59"/>
      <c r="L181" s="59"/>
      <c r="M181" s="49"/>
      <c r="N181" s="49"/>
      <c r="O181" s="49"/>
      <c r="P181" s="49"/>
      <c r="Q181" s="49"/>
      <c r="R181" s="49"/>
      <c r="S181" s="49"/>
      <c r="T181" s="49"/>
      <c r="U181" s="59"/>
      <c r="V181" s="59"/>
      <c r="W181" s="59"/>
      <c r="X181" s="59"/>
      <c r="Y181" s="59"/>
      <c r="Z181" s="59"/>
      <c r="AA181" s="49"/>
      <c r="AB181" s="49"/>
      <c r="AC181" s="49"/>
      <c r="AD181" s="49"/>
      <c r="AE181" s="49"/>
      <c r="AF181" s="49"/>
      <c r="AG181" s="49"/>
      <c r="AH181" s="49"/>
      <c r="AI181" s="59"/>
      <c r="AJ181" s="59"/>
      <c r="AK181" s="59"/>
      <c r="AL181" s="59"/>
      <c r="AM181" s="59"/>
      <c r="AN181" s="5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</row>
    <row r="182" spans="1:54" ht="15.75" customHeight="1">
      <c r="A182" s="49"/>
      <c r="B182" s="49"/>
      <c r="C182" s="49"/>
      <c r="D182" s="49"/>
      <c r="E182" s="49"/>
      <c r="F182" s="49"/>
      <c r="G182" s="59"/>
      <c r="H182" s="59"/>
      <c r="I182" s="59"/>
      <c r="J182" s="59"/>
      <c r="K182" s="59"/>
      <c r="L182" s="59"/>
      <c r="M182" s="49"/>
      <c r="N182" s="49"/>
      <c r="O182" s="49"/>
      <c r="P182" s="49"/>
      <c r="Q182" s="49"/>
      <c r="R182" s="49"/>
      <c r="S182" s="49"/>
      <c r="T182" s="49"/>
      <c r="U182" s="59"/>
      <c r="V182" s="59"/>
      <c r="W182" s="59"/>
      <c r="X182" s="59"/>
      <c r="Y182" s="59"/>
      <c r="Z182" s="59"/>
      <c r="AA182" s="49"/>
      <c r="AB182" s="49"/>
      <c r="AC182" s="49"/>
      <c r="AD182" s="49"/>
      <c r="AE182" s="49"/>
      <c r="AF182" s="49"/>
      <c r="AG182" s="49"/>
      <c r="AH182" s="49"/>
      <c r="AI182" s="59"/>
      <c r="AJ182" s="59"/>
      <c r="AK182" s="59"/>
      <c r="AL182" s="59"/>
      <c r="AM182" s="59"/>
      <c r="AN182" s="5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</row>
    <row r="183" spans="1:54" ht="15.75" customHeight="1">
      <c r="A183" s="49"/>
      <c r="B183" s="49"/>
      <c r="C183" s="49"/>
      <c r="D183" s="49"/>
      <c r="E183" s="49"/>
      <c r="F183" s="49"/>
      <c r="G183" s="59"/>
      <c r="H183" s="59"/>
      <c r="I183" s="59"/>
      <c r="J183" s="59"/>
      <c r="K183" s="59"/>
      <c r="L183" s="59"/>
      <c r="M183" s="49"/>
      <c r="N183" s="49"/>
      <c r="O183" s="49"/>
      <c r="P183" s="49"/>
      <c r="Q183" s="49"/>
      <c r="R183" s="49"/>
      <c r="S183" s="49"/>
      <c r="T183" s="49"/>
      <c r="U183" s="59"/>
      <c r="V183" s="59"/>
      <c r="W183" s="59"/>
      <c r="X183" s="59"/>
      <c r="Y183" s="59"/>
      <c r="Z183" s="59"/>
      <c r="AA183" s="49"/>
      <c r="AB183" s="49"/>
      <c r="AC183" s="49"/>
      <c r="AD183" s="49"/>
      <c r="AE183" s="49"/>
      <c r="AF183" s="49"/>
      <c r="AG183" s="49"/>
      <c r="AH183" s="49"/>
      <c r="AI183" s="59"/>
      <c r="AJ183" s="59"/>
      <c r="AK183" s="59"/>
      <c r="AL183" s="59"/>
      <c r="AM183" s="59"/>
      <c r="AN183" s="5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</row>
    <row r="184" spans="1:54" ht="15.75" customHeight="1">
      <c r="A184" s="49"/>
      <c r="B184" s="49"/>
      <c r="C184" s="49"/>
      <c r="D184" s="49"/>
      <c r="E184" s="49"/>
      <c r="F184" s="49"/>
      <c r="G184" s="59"/>
      <c r="H184" s="59"/>
      <c r="I184" s="59"/>
      <c r="J184" s="59"/>
      <c r="K184" s="59"/>
      <c r="L184" s="59"/>
      <c r="M184" s="49"/>
      <c r="N184" s="49"/>
      <c r="O184" s="49"/>
      <c r="P184" s="49"/>
      <c r="Q184" s="49"/>
      <c r="R184" s="49"/>
      <c r="S184" s="49"/>
      <c r="T184" s="49"/>
      <c r="U184" s="59"/>
      <c r="V184" s="59"/>
      <c r="W184" s="59"/>
      <c r="X184" s="59"/>
      <c r="Y184" s="59"/>
      <c r="Z184" s="59"/>
      <c r="AA184" s="49"/>
      <c r="AB184" s="49"/>
      <c r="AC184" s="49"/>
      <c r="AD184" s="49"/>
      <c r="AE184" s="49"/>
      <c r="AF184" s="49"/>
      <c r="AG184" s="49"/>
      <c r="AH184" s="49"/>
      <c r="AI184" s="59"/>
      <c r="AJ184" s="59"/>
      <c r="AK184" s="59"/>
      <c r="AL184" s="59"/>
      <c r="AM184" s="59"/>
      <c r="AN184" s="5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</row>
    <row r="185" spans="1:54" ht="15.75" customHeight="1">
      <c r="A185" s="49"/>
      <c r="B185" s="49"/>
      <c r="C185" s="49"/>
      <c r="D185" s="49"/>
      <c r="E185" s="49"/>
      <c r="F185" s="49"/>
      <c r="G185" s="59"/>
      <c r="H185" s="59"/>
      <c r="I185" s="59"/>
      <c r="J185" s="59"/>
      <c r="K185" s="59"/>
      <c r="L185" s="59"/>
      <c r="M185" s="49"/>
      <c r="N185" s="49"/>
      <c r="O185" s="49"/>
      <c r="P185" s="49"/>
      <c r="Q185" s="49"/>
      <c r="R185" s="49"/>
      <c r="S185" s="49"/>
      <c r="T185" s="49"/>
      <c r="U185" s="59"/>
      <c r="V185" s="59"/>
      <c r="W185" s="59"/>
      <c r="X185" s="59"/>
      <c r="Y185" s="59"/>
      <c r="Z185" s="59"/>
      <c r="AA185" s="49"/>
      <c r="AB185" s="49"/>
      <c r="AC185" s="49"/>
      <c r="AD185" s="49"/>
      <c r="AE185" s="49"/>
      <c r="AF185" s="49"/>
      <c r="AG185" s="49"/>
      <c r="AH185" s="49"/>
      <c r="AI185" s="59"/>
      <c r="AJ185" s="59"/>
      <c r="AK185" s="59"/>
      <c r="AL185" s="59"/>
      <c r="AM185" s="59"/>
      <c r="AN185" s="5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</row>
    <row r="186" spans="1:54" ht="15.75" customHeight="1">
      <c r="A186" s="49"/>
      <c r="B186" s="49"/>
      <c r="C186" s="49"/>
      <c r="D186" s="49"/>
      <c r="E186" s="49"/>
      <c r="F186" s="49"/>
      <c r="G186" s="59"/>
      <c r="H186" s="59"/>
      <c r="I186" s="59"/>
      <c r="J186" s="59"/>
      <c r="K186" s="59"/>
      <c r="L186" s="59"/>
      <c r="M186" s="49"/>
      <c r="N186" s="49"/>
      <c r="O186" s="49"/>
      <c r="P186" s="49"/>
      <c r="Q186" s="49"/>
      <c r="R186" s="49"/>
      <c r="S186" s="49"/>
      <c r="T186" s="49"/>
      <c r="U186" s="59"/>
      <c r="V186" s="59"/>
      <c r="W186" s="59"/>
      <c r="X186" s="59"/>
      <c r="Y186" s="59"/>
      <c r="Z186" s="59"/>
      <c r="AA186" s="49"/>
      <c r="AB186" s="49"/>
      <c r="AC186" s="49"/>
      <c r="AD186" s="49"/>
      <c r="AE186" s="49"/>
      <c r="AF186" s="49"/>
      <c r="AG186" s="49"/>
      <c r="AH186" s="49"/>
      <c r="AI186" s="59"/>
      <c r="AJ186" s="59"/>
      <c r="AK186" s="59"/>
      <c r="AL186" s="59"/>
      <c r="AM186" s="59"/>
      <c r="AN186" s="5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</row>
    <row r="187" spans="1:54" ht="15.75" customHeight="1">
      <c r="A187" s="49"/>
      <c r="B187" s="49"/>
      <c r="C187" s="49"/>
      <c r="D187" s="49"/>
      <c r="E187" s="49"/>
      <c r="F187" s="49"/>
      <c r="G187" s="59"/>
      <c r="H187" s="59"/>
      <c r="I187" s="59"/>
      <c r="J187" s="59"/>
      <c r="K187" s="59"/>
      <c r="L187" s="59"/>
      <c r="M187" s="49"/>
      <c r="N187" s="49"/>
      <c r="O187" s="49"/>
      <c r="P187" s="49"/>
      <c r="Q187" s="49"/>
      <c r="R187" s="49"/>
      <c r="S187" s="49"/>
      <c r="T187" s="49"/>
      <c r="U187" s="59"/>
      <c r="V187" s="59"/>
      <c r="W187" s="59"/>
      <c r="X187" s="59"/>
      <c r="Y187" s="59"/>
      <c r="Z187" s="59"/>
      <c r="AA187" s="49"/>
      <c r="AB187" s="49"/>
      <c r="AC187" s="49"/>
      <c r="AD187" s="49"/>
      <c r="AE187" s="49"/>
      <c r="AF187" s="49"/>
      <c r="AG187" s="49"/>
      <c r="AH187" s="49"/>
      <c r="AI187" s="59"/>
      <c r="AJ187" s="59"/>
      <c r="AK187" s="59"/>
      <c r="AL187" s="59"/>
      <c r="AM187" s="59"/>
      <c r="AN187" s="5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</row>
    <row r="188" spans="1:54" ht="15.75" customHeight="1">
      <c r="A188" s="49"/>
      <c r="B188" s="49"/>
      <c r="C188" s="49"/>
      <c r="D188" s="49"/>
      <c r="E188" s="49"/>
      <c r="F188" s="49"/>
      <c r="G188" s="59"/>
      <c r="H188" s="59"/>
      <c r="I188" s="59"/>
      <c r="J188" s="59"/>
      <c r="K188" s="59"/>
      <c r="L188" s="59"/>
      <c r="M188" s="49"/>
      <c r="N188" s="49"/>
      <c r="O188" s="49"/>
      <c r="P188" s="49"/>
      <c r="Q188" s="49"/>
      <c r="R188" s="49"/>
      <c r="S188" s="49"/>
      <c r="T188" s="49"/>
      <c r="U188" s="59"/>
      <c r="V188" s="59"/>
      <c r="W188" s="59"/>
      <c r="X188" s="59"/>
      <c r="Y188" s="59"/>
      <c r="Z188" s="59"/>
      <c r="AA188" s="49"/>
      <c r="AB188" s="49"/>
      <c r="AC188" s="49"/>
      <c r="AD188" s="49"/>
      <c r="AE188" s="49"/>
      <c r="AF188" s="49"/>
      <c r="AG188" s="49"/>
      <c r="AH188" s="49"/>
      <c r="AI188" s="59"/>
      <c r="AJ188" s="59"/>
      <c r="AK188" s="59"/>
      <c r="AL188" s="59"/>
      <c r="AM188" s="59"/>
      <c r="AN188" s="5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</row>
    <row r="189" spans="1:54" ht="15.75" customHeight="1">
      <c r="A189" s="49"/>
      <c r="B189" s="49"/>
      <c r="C189" s="49"/>
      <c r="D189" s="49"/>
      <c r="E189" s="49"/>
      <c r="F189" s="49"/>
      <c r="G189" s="59"/>
      <c r="H189" s="59"/>
      <c r="I189" s="59"/>
      <c r="J189" s="59"/>
      <c r="K189" s="59"/>
      <c r="L189" s="59"/>
      <c r="M189" s="49"/>
      <c r="N189" s="49"/>
      <c r="O189" s="49"/>
      <c r="P189" s="49"/>
      <c r="Q189" s="49"/>
      <c r="R189" s="49"/>
      <c r="S189" s="49"/>
      <c r="T189" s="49"/>
      <c r="U189" s="59"/>
      <c r="V189" s="59"/>
      <c r="W189" s="59"/>
      <c r="X189" s="59"/>
      <c r="Y189" s="59"/>
      <c r="Z189" s="59"/>
      <c r="AA189" s="49"/>
      <c r="AB189" s="49"/>
      <c r="AC189" s="49"/>
      <c r="AD189" s="49"/>
      <c r="AE189" s="49"/>
      <c r="AF189" s="49"/>
      <c r="AG189" s="49"/>
      <c r="AH189" s="49"/>
      <c r="AI189" s="59"/>
      <c r="AJ189" s="59"/>
      <c r="AK189" s="59"/>
      <c r="AL189" s="59"/>
      <c r="AM189" s="59"/>
      <c r="AN189" s="5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</row>
    <row r="190" spans="1:54" ht="15.75" customHeight="1">
      <c r="A190" s="49"/>
      <c r="B190" s="49"/>
      <c r="C190" s="49"/>
      <c r="D190" s="49"/>
      <c r="E190" s="49"/>
      <c r="F190" s="49"/>
      <c r="G190" s="59"/>
      <c r="H190" s="59"/>
      <c r="I190" s="59"/>
      <c r="J190" s="59"/>
      <c r="K190" s="59"/>
      <c r="L190" s="59"/>
      <c r="M190" s="49"/>
      <c r="N190" s="49"/>
      <c r="O190" s="49"/>
      <c r="P190" s="49"/>
      <c r="Q190" s="49"/>
      <c r="R190" s="49"/>
      <c r="S190" s="49"/>
      <c r="T190" s="49"/>
      <c r="U190" s="59"/>
      <c r="V190" s="59"/>
      <c r="W190" s="59"/>
      <c r="X190" s="59"/>
      <c r="Y190" s="59"/>
      <c r="Z190" s="59"/>
      <c r="AA190" s="49"/>
      <c r="AB190" s="49"/>
      <c r="AC190" s="49"/>
      <c r="AD190" s="49"/>
      <c r="AE190" s="49"/>
      <c r="AF190" s="49"/>
      <c r="AG190" s="49"/>
      <c r="AH190" s="49"/>
      <c r="AI190" s="59"/>
      <c r="AJ190" s="59"/>
      <c r="AK190" s="59"/>
      <c r="AL190" s="59"/>
      <c r="AM190" s="59"/>
      <c r="AN190" s="5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</row>
    <row r="191" spans="1:54" ht="15.75" customHeight="1">
      <c r="A191" s="49"/>
      <c r="B191" s="49"/>
      <c r="C191" s="49"/>
      <c r="D191" s="49"/>
      <c r="E191" s="49"/>
      <c r="F191" s="49"/>
      <c r="G191" s="59"/>
      <c r="H191" s="59"/>
      <c r="I191" s="59"/>
      <c r="J191" s="59"/>
      <c r="K191" s="59"/>
      <c r="L191" s="59"/>
      <c r="M191" s="49"/>
      <c r="N191" s="49"/>
      <c r="O191" s="49"/>
      <c r="P191" s="49"/>
      <c r="Q191" s="49"/>
      <c r="R191" s="49"/>
      <c r="S191" s="49"/>
      <c r="T191" s="49"/>
      <c r="U191" s="59"/>
      <c r="V191" s="59"/>
      <c r="W191" s="59"/>
      <c r="X191" s="59"/>
      <c r="Y191" s="59"/>
      <c r="Z191" s="59"/>
      <c r="AA191" s="49"/>
      <c r="AB191" s="49"/>
      <c r="AC191" s="49"/>
      <c r="AD191" s="49"/>
      <c r="AE191" s="49"/>
      <c r="AF191" s="49"/>
      <c r="AG191" s="49"/>
      <c r="AH191" s="49"/>
      <c r="AI191" s="59"/>
      <c r="AJ191" s="59"/>
      <c r="AK191" s="59"/>
      <c r="AL191" s="59"/>
      <c r="AM191" s="59"/>
      <c r="AN191" s="5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</row>
    <row r="192" spans="1:54" ht="15.75" customHeight="1">
      <c r="A192" s="49"/>
      <c r="B192" s="49"/>
      <c r="C192" s="49"/>
      <c r="D192" s="49"/>
      <c r="E192" s="49"/>
      <c r="F192" s="49"/>
      <c r="G192" s="59"/>
      <c r="H192" s="59"/>
      <c r="I192" s="59"/>
      <c r="J192" s="59"/>
      <c r="K192" s="59"/>
      <c r="L192" s="59"/>
      <c r="M192" s="49"/>
      <c r="N192" s="49"/>
      <c r="O192" s="49"/>
      <c r="P192" s="49"/>
      <c r="Q192" s="49"/>
      <c r="R192" s="49"/>
      <c r="S192" s="49"/>
      <c r="T192" s="49"/>
      <c r="U192" s="59"/>
      <c r="V192" s="59"/>
      <c r="W192" s="59"/>
      <c r="X192" s="59"/>
      <c r="Y192" s="59"/>
      <c r="Z192" s="59"/>
      <c r="AA192" s="49"/>
      <c r="AB192" s="49"/>
      <c r="AC192" s="49"/>
      <c r="AD192" s="49"/>
      <c r="AE192" s="49"/>
      <c r="AF192" s="49"/>
      <c r="AG192" s="49"/>
      <c r="AH192" s="49"/>
      <c r="AI192" s="59"/>
      <c r="AJ192" s="59"/>
      <c r="AK192" s="59"/>
      <c r="AL192" s="59"/>
      <c r="AM192" s="59"/>
      <c r="AN192" s="5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</row>
    <row r="193" spans="1:54" ht="15.75" customHeight="1">
      <c r="A193" s="49"/>
      <c r="B193" s="49"/>
      <c r="C193" s="49"/>
      <c r="D193" s="49"/>
      <c r="E193" s="49"/>
      <c r="F193" s="49"/>
      <c r="G193" s="59"/>
      <c r="H193" s="59"/>
      <c r="I193" s="59"/>
      <c r="J193" s="59"/>
      <c r="K193" s="59"/>
      <c r="L193" s="59"/>
      <c r="M193" s="49"/>
      <c r="N193" s="49"/>
      <c r="O193" s="49"/>
      <c r="P193" s="49"/>
      <c r="Q193" s="49"/>
      <c r="R193" s="49"/>
      <c r="S193" s="49"/>
      <c r="T193" s="49"/>
      <c r="U193" s="59"/>
      <c r="V193" s="59"/>
      <c r="W193" s="59"/>
      <c r="X193" s="59"/>
      <c r="Y193" s="59"/>
      <c r="Z193" s="59"/>
      <c r="AA193" s="49"/>
      <c r="AB193" s="49"/>
      <c r="AC193" s="49"/>
      <c r="AD193" s="49"/>
      <c r="AE193" s="49"/>
      <c r="AF193" s="49"/>
      <c r="AG193" s="49"/>
      <c r="AH193" s="49"/>
      <c r="AI193" s="59"/>
      <c r="AJ193" s="59"/>
      <c r="AK193" s="59"/>
      <c r="AL193" s="59"/>
      <c r="AM193" s="59"/>
      <c r="AN193" s="5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</row>
    <row r="194" spans="1:54" ht="15.75" customHeight="1">
      <c r="A194" s="49"/>
      <c r="B194" s="49"/>
      <c r="C194" s="49"/>
      <c r="D194" s="49"/>
      <c r="E194" s="49"/>
      <c r="F194" s="49"/>
      <c r="G194" s="59"/>
      <c r="H194" s="59"/>
      <c r="I194" s="59"/>
      <c r="J194" s="59"/>
      <c r="K194" s="59"/>
      <c r="L194" s="59"/>
      <c r="M194" s="49"/>
      <c r="N194" s="49"/>
      <c r="O194" s="49"/>
      <c r="P194" s="49"/>
      <c r="Q194" s="49"/>
      <c r="R194" s="49"/>
      <c r="S194" s="49"/>
      <c r="T194" s="49"/>
      <c r="U194" s="59"/>
      <c r="V194" s="59"/>
      <c r="W194" s="59"/>
      <c r="X194" s="59"/>
      <c r="Y194" s="59"/>
      <c r="Z194" s="59"/>
      <c r="AA194" s="49"/>
      <c r="AB194" s="49"/>
      <c r="AC194" s="49"/>
      <c r="AD194" s="49"/>
      <c r="AE194" s="49"/>
      <c r="AF194" s="49"/>
      <c r="AG194" s="49"/>
      <c r="AH194" s="49"/>
      <c r="AI194" s="59"/>
      <c r="AJ194" s="59"/>
      <c r="AK194" s="59"/>
      <c r="AL194" s="59"/>
      <c r="AM194" s="59"/>
      <c r="AN194" s="5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</row>
    <row r="195" spans="1:54" ht="15.75" customHeight="1">
      <c r="A195" s="49"/>
      <c r="B195" s="49"/>
      <c r="C195" s="49"/>
      <c r="D195" s="49"/>
      <c r="E195" s="49"/>
      <c r="F195" s="49"/>
      <c r="G195" s="59"/>
      <c r="H195" s="59"/>
      <c r="I195" s="59"/>
      <c r="J195" s="59"/>
      <c r="K195" s="59"/>
      <c r="L195" s="59"/>
      <c r="M195" s="49"/>
      <c r="N195" s="49"/>
      <c r="O195" s="49"/>
      <c r="P195" s="49"/>
      <c r="Q195" s="49"/>
      <c r="R195" s="49"/>
      <c r="S195" s="49"/>
      <c r="T195" s="49"/>
      <c r="U195" s="59"/>
      <c r="V195" s="59"/>
      <c r="W195" s="59"/>
      <c r="X195" s="59"/>
      <c r="Y195" s="59"/>
      <c r="Z195" s="59"/>
      <c r="AA195" s="49"/>
      <c r="AB195" s="49"/>
      <c r="AC195" s="49"/>
      <c r="AD195" s="49"/>
      <c r="AE195" s="49"/>
      <c r="AF195" s="49"/>
      <c r="AG195" s="49"/>
      <c r="AH195" s="49"/>
      <c r="AI195" s="59"/>
      <c r="AJ195" s="59"/>
      <c r="AK195" s="59"/>
      <c r="AL195" s="59"/>
      <c r="AM195" s="59"/>
      <c r="AN195" s="5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</row>
    <row r="196" spans="1:54" ht="15.75" customHeight="1">
      <c r="A196" s="49"/>
      <c r="B196" s="49"/>
      <c r="C196" s="49"/>
      <c r="D196" s="49"/>
      <c r="E196" s="49"/>
      <c r="F196" s="49"/>
      <c r="G196" s="59"/>
      <c r="H196" s="59"/>
      <c r="I196" s="59"/>
      <c r="J196" s="59"/>
      <c r="K196" s="59"/>
      <c r="L196" s="59"/>
      <c r="M196" s="49"/>
      <c r="N196" s="49"/>
      <c r="O196" s="49"/>
      <c r="P196" s="49"/>
      <c r="Q196" s="49"/>
      <c r="R196" s="49"/>
      <c r="S196" s="49"/>
      <c r="T196" s="49"/>
      <c r="U196" s="59"/>
      <c r="V196" s="59"/>
      <c r="W196" s="59"/>
      <c r="X196" s="59"/>
      <c r="Y196" s="59"/>
      <c r="Z196" s="59"/>
      <c r="AA196" s="49"/>
      <c r="AB196" s="49"/>
      <c r="AC196" s="49"/>
      <c r="AD196" s="49"/>
      <c r="AE196" s="49"/>
      <c r="AF196" s="49"/>
      <c r="AG196" s="49"/>
      <c r="AH196" s="49"/>
      <c r="AI196" s="59"/>
      <c r="AJ196" s="59"/>
      <c r="AK196" s="59"/>
      <c r="AL196" s="59"/>
      <c r="AM196" s="59"/>
      <c r="AN196" s="5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</row>
    <row r="197" spans="1:54" ht="15.75" customHeight="1">
      <c r="A197" s="49"/>
      <c r="B197" s="49"/>
      <c r="C197" s="49"/>
      <c r="D197" s="49"/>
      <c r="E197" s="49"/>
      <c r="F197" s="49"/>
      <c r="G197" s="59"/>
      <c r="H197" s="59"/>
      <c r="I197" s="59"/>
      <c r="J197" s="59"/>
      <c r="K197" s="59"/>
      <c r="L197" s="59"/>
      <c r="M197" s="49"/>
      <c r="N197" s="49"/>
      <c r="O197" s="49"/>
      <c r="P197" s="49"/>
      <c r="Q197" s="49"/>
      <c r="R197" s="49"/>
      <c r="S197" s="49"/>
      <c r="T197" s="49"/>
      <c r="U197" s="59"/>
      <c r="V197" s="59"/>
      <c r="W197" s="59"/>
      <c r="X197" s="59"/>
      <c r="Y197" s="59"/>
      <c r="Z197" s="59"/>
      <c r="AA197" s="49"/>
      <c r="AB197" s="49"/>
      <c r="AC197" s="49"/>
      <c r="AD197" s="49"/>
      <c r="AE197" s="49"/>
      <c r="AF197" s="49"/>
      <c r="AG197" s="49"/>
      <c r="AH197" s="49"/>
      <c r="AI197" s="59"/>
      <c r="AJ197" s="59"/>
      <c r="AK197" s="59"/>
      <c r="AL197" s="59"/>
      <c r="AM197" s="59"/>
      <c r="AN197" s="5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</row>
    <row r="198" spans="1:54" ht="15.75" customHeight="1">
      <c r="A198" s="49"/>
      <c r="B198" s="49"/>
      <c r="C198" s="49"/>
      <c r="D198" s="49"/>
      <c r="E198" s="49"/>
      <c r="F198" s="49"/>
      <c r="G198" s="59"/>
      <c r="H198" s="59"/>
      <c r="I198" s="59"/>
      <c r="J198" s="59"/>
      <c r="K198" s="59"/>
      <c r="L198" s="59"/>
      <c r="M198" s="49"/>
      <c r="N198" s="49"/>
      <c r="O198" s="49"/>
      <c r="P198" s="49"/>
      <c r="Q198" s="49"/>
      <c r="R198" s="49"/>
      <c r="S198" s="49"/>
      <c r="T198" s="49"/>
      <c r="U198" s="59"/>
      <c r="V198" s="59"/>
      <c r="W198" s="59"/>
      <c r="X198" s="59"/>
      <c r="Y198" s="59"/>
      <c r="Z198" s="59"/>
      <c r="AA198" s="49"/>
      <c r="AB198" s="49"/>
      <c r="AC198" s="49"/>
      <c r="AD198" s="49"/>
      <c r="AE198" s="49"/>
      <c r="AF198" s="49"/>
      <c r="AG198" s="49"/>
      <c r="AH198" s="49"/>
      <c r="AI198" s="59"/>
      <c r="AJ198" s="59"/>
      <c r="AK198" s="59"/>
      <c r="AL198" s="59"/>
      <c r="AM198" s="59"/>
      <c r="AN198" s="5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</row>
    <row r="199" spans="1:54" ht="15.75" customHeight="1">
      <c r="A199" s="49"/>
      <c r="B199" s="49"/>
      <c r="C199" s="49"/>
      <c r="D199" s="49"/>
      <c r="E199" s="49"/>
      <c r="F199" s="49"/>
      <c r="G199" s="59"/>
      <c r="H199" s="59"/>
      <c r="I199" s="59"/>
      <c r="J199" s="59"/>
      <c r="K199" s="59"/>
      <c r="L199" s="59"/>
      <c r="M199" s="49"/>
      <c r="N199" s="49"/>
      <c r="O199" s="49"/>
      <c r="P199" s="49"/>
      <c r="Q199" s="49"/>
      <c r="R199" s="49"/>
      <c r="S199" s="49"/>
      <c r="T199" s="49"/>
      <c r="U199" s="59"/>
      <c r="V199" s="59"/>
      <c r="W199" s="59"/>
      <c r="X199" s="59"/>
      <c r="Y199" s="59"/>
      <c r="Z199" s="59"/>
      <c r="AA199" s="49"/>
      <c r="AB199" s="49"/>
      <c r="AC199" s="49"/>
      <c r="AD199" s="49"/>
      <c r="AE199" s="49"/>
      <c r="AF199" s="49"/>
      <c r="AG199" s="49"/>
      <c r="AH199" s="49"/>
      <c r="AI199" s="59"/>
      <c r="AJ199" s="59"/>
      <c r="AK199" s="59"/>
      <c r="AL199" s="59"/>
      <c r="AM199" s="59"/>
      <c r="AN199" s="5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</row>
    <row r="200" spans="1:54" ht="15.75" customHeight="1">
      <c r="A200" s="49"/>
      <c r="B200" s="49"/>
      <c r="C200" s="49"/>
      <c r="D200" s="49"/>
      <c r="E200" s="49"/>
      <c r="F200" s="49"/>
      <c r="G200" s="59"/>
      <c r="H200" s="59"/>
      <c r="I200" s="59"/>
      <c r="J200" s="59"/>
      <c r="K200" s="59"/>
      <c r="L200" s="59"/>
      <c r="M200" s="49"/>
      <c r="N200" s="49"/>
      <c r="O200" s="49"/>
      <c r="P200" s="49"/>
      <c r="Q200" s="49"/>
      <c r="R200" s="49"/>
      <c r="S200" s="49"/>
      <c r="T200" s="49"/>
      <c r="U200" s="59"/>
      <c r="V200" s="59"/>
      <c r="W200" s="59"/>
      <c r="X200" s="59"/>
      <c r="Y200" s="59"/>
      <c r="Z200" s="59"/>
      <c r="AA200" s="49"/>
      <c r="AB200" s="49"/>
      <c r="AC200" s="49"/>
      <c r="AD200" s="49"/>
      <c r="AE200" s="49"/>
      <c r="AF200" s="49"/>
      <c r="AG200" s="49"/>
      <c r="AH200" s="49"/>
      <c r="AI200" s="59"/>
      <c r="AJ200" s="59"/>
      <c r="AK200" s="59"/>
      <c r="AL200" s="59"/>
      <c r="AM200" s="59"/>
      <c r="AN200" s="5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</row>
    <row r="201" spans="1:54" ht="15.75" customHeight="1">
      <c r="A201" s="49"/>
      <c r="B201" s="49"/>
      <c r="C201" s="49"/>
      <c r="D201" s="49"/>
      <c r="E201" s="49"/>
      <c r="F201" s="49"/>
      <c r="G201" s="59"/>
      <c r="H201" s="59"/>
      <c r="I201" s="59"/>
      <c r="J201" s="59"/>
      <c r="K201" s="59"/>
      <c r="L201" s="59"/>
      <c r="M201" s="49"/>
      <c r="N201" s="49"/>
      <c r="O201" s="49"/>
      <c r="P201" s="49"/>
      <c r="Q201" s="49"/>
      <c r="R201" s="49"/>
      <c r="S201" s="49"/>
      <c r="T201" s="49"/>
      <c r="U201" s="59"/>
      <c r="V201" s="59"/>
      <c r="W201" s="59"/>
      <c r="X201" s="59"/>
      <c r="Y201" s="59"/>
      <c r="Z201" s="59"/>
      <c r="AA201" s="49"/>
      <c r="AB201" s="49"/>
      <c r="AC201" s="49"/>
      <c r="AD201" s="49"/>
      <c r="AE201" s="49"/>
      <c r="AF201" s="49"/>
      <c r="AG201" s="49"/>
      <c r="AH201" s="49"/>
      <c r="AI201" s="59"/>
      <c r="AJ201" s="59"/>
      <c r="AK201" s="59"/>
      <c r="AL201" s="59"/>
      <c r="AM201" s="59"/>
      <c r="AN201" s="5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</row>
    <row r="202" spans="1:54" ht="15.75" customHeight="1">
      <c r="A202" s="49"/>
      <c r="B202" s="49"/>
      <c r="C202" s="49"/>
      <c r="D202" s="49"/>
      <c r="E202" s="49"/>
      <c r="F202" s="49"/>
      <c r="G202" s="59"/>
      <c r="H202" s="59"/>
      <c r="I202" s="59"/>
      <c r="J202" s="59"/>
      <c r="K202" s="59"/>
      <c r="L202" s="59"/>
      <c r="M202" s="49"/>
      <c r="N202" s="49"/>
      <c r="O202" s="49"/>
      <c r="P202" s="49"/>
      <c r="Q202" s="49"/>
      <c r="R202" s="49"/>
      <c r="S202" s="49"/>
      <c r="T202" s="49"/>
      <c r="U202" s="59"/>
      <c r="V202" s="59"/>
      <c r="W202" s="59"/>
      <c r="X202" s="59"/>
      <c r="Y202" s="59"/>
      <c r="Z202" s="59"/>
      <c r="AA202" s="49"/>
      <c r="AB202" s="49"/>
      <c r="AC202" s="49"/>
      <c r="AD202" s="49"/>
      <c r="AE202" s="49"/>
      <c r="AF202" s="49"/>
      <c r="AG202" s="49"/>
      <c r="AH202" s="49"/>
      <c r="AI202" s="59"/>
      <c r="AJ202" s="59"/>
      <c r="AK202" s="59"/>
      <c r="AL202" s="59"/>
      <c r="AM202" s="59"/>
      <c r="AN202" s="5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</row>
    <row r="203" spans="1:54" ht="15.75" customHeight="1">
      <c r="A203" s="49"/>
      <c r="B203" s="49"/>
      <c r="C203" s="49"/>
      <c r="D203" s="49"/>
      <c r="E203" s="49"/>
      <c r="F203" s="49"/>
      <c r="G203" s="59"/>
      <c r="H203" s="59"/>
      <c r="I203" s="59"/>
      <c r="J203" s="59"/>
      <c r="K203" s="59"/>
      <c r="L203" s="59"/>
      <c r="M203" s="49"/>
      <c r="N203" s="49"/>
      <c r="O203" s="49"/>
      <c r="P203" s="49"/>
      <c r="Q203" s="49"/>
      <c r="R203" s="49"/>
      <c r="S203" s="49"/>
      <c r="T203" s="49"/>
      <c r="U203" s="59"/>
      <c r="V203" s="59"/>
      <c r="W203" s="59"/>
      <c r="X203" s="59"/>
      <c r="Y203" s="59"/>
      <c r="Z203" s="59"/>
      <c r="AA203" s="49"/>
      <c r="AB203" s="49"/>
      <c r="AC203" s="49"/>
      <c r="AD203" s="49"/>
      <c r="AE203" s="49"/>
      <c r="AF203" s="49"/>
      <c r="AG203" s="49"/>
      <c r="AH203" s="49"/>
      <c r="AI203" s="59"/>
      <c r="AJ203" s="59"/>
      <c r="AK203" s="59"/>
      <c r="AL203" s="59"/>
      <c r="AM203" s="59"/>
      <c r="AN203" s="5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</row>
    <row r="204" spans="1:54" ht="15.75" customHeight="1">
      <c r="A204" s="49"/>
      <c r="B204" s="49"/>
      <c r="C204" s="49"/>
      <c r="D204" s="49"/>
      <c r="E204" s="49"/>
      <c r="F204" s="49"/>
      <c r="G204" s="59"/>
      <c r="H204" s="59"/>
      <c r="I204" s="59"/>
      <c r="J204" s="59"/>
      <c r="K204" s="59"/>
      <c r="L204" s="59"/>
      <c r="M204" s="49"/>
      <c r="N204" s="49"/>
      <c r="O204" s="49"/>
      <c r="P204" s="49"/>
      <c r="Q204" s="49"/>
      <c r="R204" s="49"/>
      <c r="S204" s="49"/>
      <c r="T204" s="49"/>
      <c r="U204" s="59"/>
      <c r="V204" s="59"/>
      <c r="W204" s="59"/>
      <c r="X204" s="59"/>
      <c r="Y204" s="59"/>
      <c r="Z204" s="59"/>
      <c r="AA204" s="49"/>
      <c r="AB204" s="49"/>
      <c r="AC204" s="49"/>
      <c r="AD204" s="49"/>
      <c r="AE204" s="49"/>
      <c r="AF204" s="49"/>
      <c r="AG204" s="49"/>
      <c r="AH204" s="49"/>
      <c r="AI204" s="59"/>
      <c r="AJ204" s="59"/>
      <c r="AK204" s="59"/>
      <c r="AL204" s="59"/>
      <c r="AM204" s="59"/>
      <c r="AN204" s="5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</row>
    <row r="205" spans="1:54" ht="15.75" customHeight="1">
      <c r="A205" s="49"/>
      <c r="B205" s="49"/>
      <c r="C205" s="49"/>
      <c r="D205" s="49"/>
      <c r="E205" s="49"/>
      <c r="F205" s="49"/>
      <c r="G205" s="59"/>
      <c r="H205" s="59"/>
      <c r="I205" s="59"/>
      <c r="J205" s="59"/>
      <c r="K205" s="59"/>
      <c r="L205" s="59"/>
      <c r="M205" s="49"/>
      <c r="N205" s="49"/>
      <c r="O205" s="49"/>
      <c r="P205" s="49"/>
      <c r="Q205" s="49"/>
      <c r="R205" s="49"/>
      <c r="S205" s="49"/>
      <c r="T205" s="49"/>
      <c r="U205" s="59"/>
      <c r="V205" s="59"/>
      <c r="W205" s="59"/>
      <c r="X205" s="59"/>
      <c r="Y205" s="59"/>
      <c r="Z205" s="59"/>
      <c r="AA205" s="49"/>
      <c r="AB205" s="49"/>
      <c r="AC205" s="49"/>
      <c r="AD205" s="49"/>
      <c r="AE205" s="49"/>
      <c r="AF205" s="49"/>
      <c r="AG205" s="49"/>
      <c r="AH205" s="49"/>
      <c r="AI205" s="59"/>
      <c r="AJ205" s="59"/>
      <c r="AK205" s="59"/>
      <c r="AL205" s="59"/>
      <c r="AM205" s="59"/>
      <c r="AN205" s="5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</row>
    <row r="206" spans="1:54" ht="15.75" customHeight="1">
      <c r="A206" s="49"/>
      <c r="B206" s="49"/>
      <c r="C206" s="49"/>
      <c r="D206" s="49"/>
      <c r="E206" s="49"/>
      <c r="F206" s="49"/>
      <c r="G206" s="59"/>
      <c r="H206" s="59"/>
      <c r="I206" s="59"/>
      <c r="J206" s="59"/>
      <c r="K206" s="59"/>
      <c r="L206" s="59"/>
      <c r="M206" s="49"/>
      <c r="N206" s="49"/>
      <c r="O206" s="49"/>
      <c r="P206" s="49"/>
      <c r="Q206" s="49"/>
      <c r="R206" s="49"/>
      <c r="S206" s="49"/>
      <c r="T206" s="49"/>
      <c r="U206" s="59"/>
      <c r="V206" s="59"/>
      <c r="W206" s="59"/>
      <c r="X206" s="59"/>
      <c r="Y206" s="59"/>
      <c r="Z206" s="59"/>
      <c r="AA206" s="49"/>
      <c r="AB206" s="49"/>
      <c r="AC206" s="49"/>
      <c r="AD206" s="49"/>
      <c r="AE206" s="49"/>
      <c r="AF206" s="49"/>
      <c r="AG206" s="49"/>
      <c r="AH206" s="49"/>
      <c r="AI206" s="59"/>
      <c r="AJ206" s="59"/>
      <c r="AK206" s="59"/>
      <c r="AL206" s="59"/>
      <c r="AM206" s="59"/>
      <c r="AN206" s="5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</row>
    <row r="207" spans="1:54" ht="15.75" customHeight="1">
      <c r="A207" s="49"/>
      <c r="B207" s="49"/>
      <c r="C207" s="49"/>
      <c r="D207" s="49"/>
      <c r="E207" s="49"/>
      <c r="F207" s="49"/>
      <c r="G207" s="59"/>
      <c r="H207" s="59"/>
      <c r="I207" s="59"/>
      <c r="J207" s="59"/>
      <c r="K207" s="59"/>
      <c r="L207" s="59"/>
      <c r="M207" s="49"/>
      <c r="N207" s="49"/>
      <c r="O207" s="49"/>
      <c r="P207" s="49"/>
      <c r="Q207" s="49"/>
      <c r="R207" s="49"/>
      <c r="S207" s="49"/>
      <c r="T207" s="49"/>
      <c r="U207" s="59"/>
      <c r="V207" s="59"/>
      <c r="W207" s="59"/>
      <c r="X207" s="59"/>
      <c r="Y207" s="59"/>
      <c r="Z207" s="59"/>
      <c r="AA207" s="49"/>
      <c r="AB207" s="49"/>
      <c r="AC207" s="49"/>
      <c r="AD207" s="49"/>
      <c r="AE207" s="49"/>
      <c r="AF207" s="49"/>
      <c r="AG207" s="49"/>
      <c r="AH207" s="49"/>
      <c r="AI207" s="59"/>
      <c r="AJ207" s="59"/>
      <c r="AK207" s="59"/>
      <c r="AL207" s="59"/>
      <c r="AM207" s="59"/>
      <c r="AN207" s="5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</row>
    <row r="208" spans="1:54" ht="15.75" customHeight="1">
      <c r="A208" s="49"/>
      <c r="B208" s="49"/>
      <c r="C208" s="49"/>
      <c r="D208" s="49"/>
      <c r="E208" s="49"/>
      <c r="F208" s="49"/>
      <c r="G208" s="59"/>
      <c r="H208" s="59"/>
      <c r="I208" s="59"/>
      <c r="J208" s="59"/>
      <c r="K208" s="59"/>
      <c r="L208" s="59"/>
      <c r="M208" s="49"/>
      <c r="N208" s="49"/>
      <c r="O208" s="49"/>
      <c r="P208" s="49"/>
      <c r="Q208" s="49"/>
      <c r="R208" s="49"/>
      <c r="S208" s="49"/>
      <c r="T208" s="49"/>
      <c r="U208" s="59"/>
      <c r="V208" s="59"/>
      <c r="W208" s="59"/>
      <c r="X208" s="59"/>
      <c r="Y208" s="59"/>
      <c r="Z208" s="59"/>
      <c r="AA208" s="49"/>
      <c r="AB208" s="49"/>
      <c r="AC208" s="49"/>
      <c r="AD208" s="49"/>
      <c r="AE208" s="49"/>
      <c r="AF208" s="49"/>
      <c r="AG208" s="49"/>
      <c r="AH208" s="49"/>
      <c r="AI208" s="59"/>
      <c r="AJ208" s="59"/>
      <c r="AK208" s="59"/>
      <c r="AL208" s="59"/>
      <c r="AM208" s="59"/>
      <c r="AN208" s="5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</row>
    <row r="209" spans="1:54" ht="15.75" customHeight="1">
      <c r="A209" s="49"/>
      <c r="B209" s="49"/>
      <c r="C209" s="49"/>
      <c r="D209" s="49"/>
      <c r="E209" s="49"/>
      <c r="F209" s="49"/>
      <c r="G209" s="59"/>
      <c r="H209" s="59"/>
      <c r="I209" s="59"/>
      <c r="J209" s="59"/>
      <c r="K209" s="59"/>
      <c r="L209" s="59"/>
      <c r="M209" s="49"/>
      <c r="N209" s="49"/>
      <c r="O209" s="49"/>
      <c r="P209" s="49"/>
      <c r="Q209" s="49"/>
      <c r="R209" s="49"/>
      <c r="S209" s="49"/>
      <c r="T209" s="49"/>
      <c r="U209" s="59"/>
      <c r="V209" s="59"/>
      <c r="W209" s="59"/>
      <c r="X209" s="59"/>
      <c r="Y209" s="59"/>
      <c r="Z209" s="59"/>
      <c r="AA209" s="49"/>
      <c r="AB209" s="49"/>
      <c r="AC209" s="49"/>
      <c r="AD209" s="49"/>
      <c r="AE209" s="49"/>
      <c r="AF209" s="49"/>
      <c r="AG209" s="49"/>
      <c r="AH209" s="49"/>
      <c r="AI209" s="59"/>
      <c r="AJ209" s="59"/>
      <c r="AK209" s="59"/>
      <c r="AL209" s="59"/>
      <c r="AM209" s="59"/>
      <c r="AN209" s="5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</row>
    <row r="210" spans="1:54" ht="15.75" customHeight="1">
      <c r="A210" s="49"/>
      <c r="B210" s="49"/>
      <c r="C210" s="49"/>
      <c r="D210" s="49"/>
      <c r="E210" s="49"/>
      <c r="F210" s="49"/>
      <c r="G210" s="59"/>
      <c r="H210" s="59"/>
      <c r="I210" s="59"/>
      <c r="J210" s="59"/>
      <c r="K210" s="59"/>
      <c r="L210" s="59"/>
      <c r="M210" s="49"/>
      <c r="N210" s="49"/>
      <c r="O210" s="49"/>
      <c r="P210" s="49"/>
      <c r="Q210" s="49"/>
      <c r="R210" s="49"/>
      <c r="S210" s="49"/>
      <c r="T210" s="49"/>
      <c r="U210" s="59"/>
      <c r="V210" s="59"/>
      <c r="W210" s="59"/>
      <c r="X210" s="59"/>
      <c r="Y210" s="59"/>
      <c r="Z210" s="59"/>
      <c r="AA210" s="49"/>
      <c r="AB210" s="49"/>
      <c r="AC210" s="49"/>
      <c r="AD210" s="49"/>
      <c r="AE210" s="49"/>
      <c r="AF210" s="49"/>
      <c r="AG210" s="49"/>
      <c r="AH210" s="49"/>
      <c r="AI210" s="59"/>
      <c r="AJ210" s="59"/>
      <c r="AK210" s="59"/>
      <c r="AL210" s="59"/>
      <c r="AM210" s="59"/>
      <c r="AN210" s="5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</row>
    <row r="211" spans="1:54" ht="15.75" customHeight="1">
      <c r="A211" s="49"/>
      <c r="B211" s="49"/>
      <c r="C211" s="49"/>
      <c r="D211" s="49"/>
      <c r="E211" s="49"/>
      <c r="F211" s="49"/>
      <c r="G211" s="59"/>
      <c r="H211" s="59"/>
      <c r="I211" s="59"/>
      <c r="J211" s="59"/>
      <c r="K211" s="59"/>
      <c r="L211" s="59"/>
      <c r="M211" s="49"/>
      <c r="N211" s="49"/>
      <c r="O211" s="49"/>
      <c r="P211" s="49"/>
      <c r="Q211" s="49"/>
      <c r="R211" s="49"/>
      <c r="S211" s="49"/>
      <c r="T211" s="49"/>
      <c r="U211" s="59"/>
      <c r="V211" s="59"/>
      <c r="W211" s="59"/>
      <c r="X211" s="59"/>
      <c r="Y211" s="59"/>
      <c r="Z211" s="59"/>
      <c r="AA211" s="49"/>
      <c r="AB211" s="49"/>
      <c r="AC211" s="49"/>
      <c r="AD211" s="49"/>
      <c r="AE211" s="49"/>
      <c r="AF211" s="49"/>
      <c r="AG211" s="49"/>
      <c r="AH211" s="49"/>
      <c r="AI211" s="59"/>
      <c r="AJ211" s="59"/>
      <c r="AK211" s="59"/>
      <c r="AL211" s="59"/>
      <c r="AM211" s="59"/>
      <c r="AN211" s="5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</row>
    <row r="212" spans="1:54" ht="15.75" customHeight="1">
      <c r="A212" s="49"/>
      <c r="B212" s="49"/>
      <c r="C212" s="49"/>
      <c r="D212" s="49"/>
      <c r="E212" s="49"/>
      <c r="F212" s="49"/>
      <c r="G212" s="59"/>
      <c r="H212" s="59"/>
      <c r="I212" s="59"/>
      <c r="J212" s="59"/>
      <c r="K212" s="59"/>
      <c r="L212" s="59"/>
      <c r="M212" s="49"/>
      <c r="N212" s="49"/>
      <c r="O212" s="49"/>
      <c r="P212" s="49"/>
      <c r="Q212" s="49"/>
      <c r="R212" s="49"/>
      <c r="S212" s="49"/>
      <c r="T212" s="49"/>
      <c r="U212" s="59"/>
      <c r="V212" s="59"/>
      <c r="W212" s="59"/>
      <c r="X212" s="59"/>
      <c r="Y212" s="59"/>
      <c r="Z212" s="59"/>
      <c r="AA212" s="49"/>
      <c r="AB212" s="49"/>
      <c r="AC212" s="49"/>
      <c r="AD212" s="49"/>
      <c r="AE212" s="49"/>
      <c r="AF212" s="49"/>
      <c r="AG212" s="49"/>
      <c r="AH212" s="49"/>
      <c r="AI212" s="59"/>
      <c r="AJ212" s="59"/>
      <c r="AK212" s="59"/>
      <c r="AL212" s="59"/>
      <c r="AM212" s="59"/>
      <c r="AN212" s="59"/>
      <c r="AO212" s="49"/>
      <c r="AP212" s="49"/>
      <c r="AQ212" s="49"/>
      <c r="AR212" s="49"/>
      <c r="AS212" s="49"/>
      <c r="AT212" s="49"/>
      <c r="AU212" s="49"/>
      <c r="AV212" s="49"/>
      <c r="AW212" s="49"/>
      <c r="AX212" s="49"/>
      <c r="AY212" s="49"/>
      <c r="AZ212" s="49"/>
      <c r="BA212" s="49"/>
      <c r="BB212" s="49"/>
    </row>
    <row r="213" spans="1:54" ht="15.75" customHeight="1">
      <c r="A213" s="49"/>
      <c r="B213" s="49"/>
      <c r="C213" s="49"/>
      <c r="D213" s="49"/>
      <c r="E213" s="49"/>
      <c r="F213" s="49"/>
      <c r="G213" s="59"/>
      <c r="H213" s="59"/>
      <c r="I213" s="59"/>
      <c r="J213" s="59"/>
      <c r="K213" s="59"/>
      <c r="L213" s="59"/>
      <c r="M213" s="49"/>
      <c r="N213" s="49"/>
      <c r="O213" s="49"/>
      <c r="P213" s="49"/>
      <c r="Q213" s="49"/>
      <c r="R213" s="49"/>
      <c r="S213" s="49"/>
      <c r="T213" s="49"/>
      <c r="U213" s="59"/>
      <c r="V213" s="59"/>
      <c r="W213" s="59"/>
      <c r="X213" s="59"/>
      <c r="Y213" s="59"/>
      <c r="Z213" s="59"/>
      <c r="AA213" s="49"/>
      <c r="AB213" s="49"/>
      <c r="AC213" s="49"/>
      <c r="AD213" s="49"/>
      <c r="AE213" s="49"/>
      <c r="AF213" s="49"/>
      <c r="AG213" s="49"/>
      <c r="AH213" s="49"/>
      <c r="AI213" s="59"/>
      <c r="AJ213" s="59"/>
      <c r="AK213" s="59"/>
      <c r="AL213" s="59"/>
      <c r="AM213" s="59"/>
      <c r="AN213" s="59"/>
      <c r="AO213" s="49"/>
      <c r="AP213" s="49"/>
      <c r="AQ213" s="49"/>
      <c r="AR213" s="49"/>
      <c r="AS213" s="49"/>
      <c r="AT213" s="49"/>
      <c r="AU213" s="49"/>
      <c r="AV213" s="49"/>
      <c r="AW213" s="49"/>
      <c r="AX213" s="49"/>
      <c r="AY213" s="49"/>
      <c r="AZ213" s="49"/>
      <c r="BA213" s="49"/>
      <c r="BB213" s="49"/>
    </row>
    <row r="214" spans="1:54" ht="15.75" customHeight="1">
      <c r="A214" s="49"/>
      <c r="B214" s="49"/>
      <c r="C214" s="49"/>
      <c r="D214" s="49"/>
      <c r="E214" s="49"/>
      <c r="F214" s="49"/>
      <c r="G214" s="59"/>
      <c r="H214" s="59"/>
      <c r="I214" s="59"/>
      <c r="J214" s="59"/>
      <c r="K214" s="59"/>
      <c r="L214" s="59"/>
      <c r="M214" s="49"/>
      <c r="N214" s="49"/>
      <c r="O214" s="49"/>
      <c r="P214" s="49"/>
      <c r="Q214" s="49"/>
      <c r="R214" s="49"/>
      <c r="S214" s="49"/>
      <c r="T214" s="49"/>
      <c r="U214" s="59"/>
      <c r="V214" s="59"/>
      <c r="W214" s="59"/>
      <c r="X214" s="59"/>
      <c r="Y214" s="59"/>
      <c r="Z214" s="59"/>
      <c r="AA214" s="49"/>
      <c r="AB214" s="49"/>
      <c r="AC214" s="49"/>
      <c r="AD214" s="49"/>
      <c r="AE214" s="49"/>
      <c r="AF214" s="49"/>
      <c r="AG214" s="49"/>
      <c r="AH214" s="49"/>
      <c r="AI214" s="59"/>
      <c r="AJ214" s="59"/>
      <c r="AK214" s="59"/>
      <c r="AL214" s="59"/>
      <c r="AM214" s="59"/>
      <c r="AN214" s="59"/>
      <c r="AO214" s="49"/>
      <c r="AP214" s="49"/>
      <c r="AQ214" s="49"/>
      <c r="AR214" s="49"/>
      <c r="AS214" s="49"/>
      <c r="AT214" s="49"/>
      <c r="AU214" s="49"/>
      <c r="AV214" s="49"/>
      <c r="AW214" s="49"/>
      <c r="AX214" s="49"/>
      <c r="AY214" s="49"/>
      <c r="AZ214" s="49"/>
      <c r="BA214" s="49"/>
      <c r="BB214" s="49"/>
    </row>
    <row r="215" spans="1:54" ht="15.75" customHeight="1">
      <c r="A215" s="49"/>
      <c r="B215" s="49"/>
      <c r="C215" s="49"/>
      <c r="D215" s="49"/>
      <c r="E215" s="49"/>
      <c r="F215" s="49"/>
      <c r="G215" s="59"/>
      <c r="H215" s="59"/>
      <c r="I215" s="59"/>
      <c r="J215" s="59"/>
      <c r="K215" s="59"/>
      <c r="L215" s="59"/>
      <c r="M215" s="49"/>
      <c r="N215" s="49"/>
      <c r="O215" s="49"/>
      <c r="P215" s="49"/>
      <c r="Q215" s="49"/>
      <c r="R215" s="49"/>
      <c r="S215" s="49"/>
      <c r="T215" s="49"/>
      <c r="U215" s="59"/>
      <c r="V215" s="59"/>
      <c r="W215" s="59"/>
      <c r="X215" s="59"/>
      <c r="Y215" s="59"/>
      <c r="Z215" s="59"/>
      <c r="AA215" s="49"/>
      <c r="AB215" s="49"/>
      <c r="AC215" s="49"/>
      <c r="AD215" s="49"/>
      <c r="AE215" s="49"/>
      <c r="AF215" s="49"/>
      <c r="AG215" s="49"/>
      <c r="AH215" s="49"/>
      <c r="AI215" s="59"/>
      <c r="AJ215" s="59"/>
      <c r="AK215" s="59"/>
      <c r="AL215" s="59"/>
      <c r="AM215" s="59"/>
      <c r="AN215" s="59"/>
      <c r="AO215" s="49"/>
      <c r="AP215" s="49"/>
      <c r="AQ215" s="49"/>
      <c r="AR215" s="49"/>
      <c r="AS215" s="49"/>
      <c r="AT215" s="49"/>
      <c r="AU215" s="49"/>
      <c r="AV215" s="49"/>
      <c r="AW215" s="49"/>
      <c r="AX215" s="49"/>
      <c r="AY215" s="49"/>
      <c r="AZ215" s="49"/>
      <c r="BA215" s="49"/>
      <c r="BB215" s="49"/>
    </row>
    <row r="216" spans="1:54" ht="15.75" customHeight="1">
      <c r="A216" s="49"/>
      <c r="B216" s="49"/>
      <c r="C216" s="49"/>
      <c r="D216" s="49"/>
      <c r="E216" s="49"/>
      <c r="F216" s="49"/>
      <c r="G216" s="59"/>
      <c r="H216" s="59"/>
      <c r="I216" s="59"/>
      <c r="J216" s="59"/>
      <c r="K216" s="59"/>
      <c r="L216" s="59"/>
      <c r="M216" s="49"/>
      <c r="N216" s="49"/>
      <c r="O216" s="49"/>
      <c r="P216" s="49"/>
      <c r="Q216" s="49"/>
      <c r="R216" s="49"/>
      <c r="S216" s="49"/>
      <c r="T216" s="49"/>
      <c r="U216" s="59"/>
      <c r="V216" s="59"/>
      <c r="W216" s="59"/>
      <c r="X216" s="59"/>
      <c r="Y216" s="59"/>
      <c r="Z216" s="59"/>
      <c r="AA216" s="49"/>
      <c r="AB216" s="49"/>
      <c r="AC216" s="49"/>
      <c r="AD216" s="49"/>
      <c r="AE216" s="49"/>
      <c r="AF216" s="49"/>
      <c r="AG216" s="49"/>
      <c r="AH216" s="49"/>
      <c r="AI216" s="59"/>
      <c r="AJ216" s="59"/>
      <c r="AK216" s="59"/>
      <c r="AL216" s="59"/>
      <c r="AM216" s="59"/>
      <c r="AN216" s="59"/>
      <c r="AO216" s="49"/>
      <c r="AP216" s="49"/>
      <c r="AQ216" s="49"/>
      <c r="AR216" s="49"/>
      <c r="AS216" s="49"/>
      <c r="AT216" s="49"/>
      <c r="AU216" s="49"/>
      <c r="AV216" s="49"/>
      <c r="AW216" s="49"/>
      <c r="AX216" s="49"/>
      <c r="AY216" s="49"/>
      <c r="AZ216" s="49"/>
      <c r="BA216" s="49"/>
      <c r="BB216" s="49"/>
    </row>
    <row r="217" spans="1:54" ht="15.75" customHeight="1">
      <c r="A217" s="49"/>
      <c r="B217" s="49"/>
      <c r="C217" s="49"/>
      <c r="D217" s="49"/>
      <c r="E217" s="49"/>
      <c r="F217" s="49"/>
      <c r="G217" s="59"/>
      <c r="H217" s="59"/>
      <c r="I217" s="59"/>
      <c r="J217" s="59"/>
      <c r="K217" s="59"/>
      <c r="L217" s="59"/>
      <c r="M217" s="49"/>
      <c r="N217" s="49"/>
      <c r="O217" s="49"/>
      <c r="P217" s="49"/>
      <c r="Q217" s="49"/>
      <c r="R217" s="49"/>
      <c r="S217" s="49"/>
      <c r="T217" s="49"/>
      <c r="U217" s="59"/>
      <c r="V217" s="59"/>
      <c r="W217" s="59"/>
      <c r="X217" s="59"/>
      <c r="Y217" s="59"/>
      <c r="Z217" s="59"/>
      <c r="AA217" s="49"/>
      <c r="AB217" s="49"/>
      <c r="AC217" s="49"/>
      <c r="AD217" s="49"/>
      <c r="AE217" s="49"/>
      <c r="AF217" s="49"/>
      <c r="AG217" s="49"/>
      <c r="AH217" s="49"/>
      <c r="AI217" s="59"/>
      <c r="AJ217" s="59"/>
      <c r="AK217" s="59"/>
      <c r="AL217" s="59"/>
      <c r="AM217" s="59"/>
      <c r="AN217" s="59"/>
      <c r="AO217" s="49"/>
      <c r="AP217" s="49"/>
      <c r="AQ217" s="49"/>
      <c r="AR217" s="49"/>
      <c r="AS217" s="49"/>
      <c r="AT217" s="49"/>
      <c r="AU217" s="49"/>
      <c r="AV217" s="49"/>
      <c r="AW217" s="49"/>
      <c r="AX217" s="49"/>
      <c r="AY217" s="49"/>
      <c r="AZ217" s="49"/>
      <c r="BA217" s="49"/>
      <c r="BB217" s="49"/>
    </row>
    <row r="218" spans="1:54" ht="15.75" customHeight="1">
      <c r="A218" s="49"/>
      <c r="B218" s="49"/>
      <c r="C218" s="49"/>
      <c r="D218" s="49"/>
      <c r="E218" s="49"/>
      <c r="F218" s="49"/>
      <c r="G218" s="59"/>
      <c r="H218" s="59"/>
      <c r="I218" s="59"/>
      <c r="J218" s="59"/>
      <c r="K218" s="59"/>
      <c r="L218" s="59"/>
      <c r="M218" s="49"/>
      <c r="N218" s="49"/>
      <c r="O218" s="49"/>
      <c r="P218" s="49"/>
      <c r="Q218" s="49"/>
      <c r="R218" s="49"/>
      <c r="S218" s="49"/>
      <c r="T218" s="49"/>
      <c r="U218" s="59"/>
      <c r="V218" s="59"/>
      <c r="W218" s="59"/>
      <c r="X218" s="59"/>
      <c r="Y218" s="59"/>
      <c r="Z218" s="59"/>
      <c r="AA218" s="49"/>
      <c r="AB218" s="49"/>
      <c r="AC218" s="49"/>
      <c r="AD218" s="49"/>
      <c r="AE218" s="49"/>
      <c r="AF218" s="49"/>
      <c r="AG218" s="49"/>
      <c r="AH218" s="49"/>
      <c r="AI218" s="59"/>
      <c r="AJ218" s="59"/>
      <c r="AK218" s="59"/>
      <c r="AL218" s="59"/>
      <c r="AM218" s="59"/>
      <c r="AN218" s="59"/>
      <c r="AO218" s="49"/>
      <c r="AP218" s="49"/>
      <c r="AQ218" s="49"/>
      <c r="AR218" s="49"/>
      <c r="AS218" s="49"/>
      <c r="AT218" s="49"/>
      <c r="AU218" s="49"/>
      <c r="AV218" s="49"/>
      <c r="AW218" s="49"/>
      <c r="AX218" s="49"/>
      <c r="AY218" s="49"/>
      <c r="AZ218" s="49"/>
      <c r="BA218" s="49"/>
      <c r="BB218" s="49"/>
    </row>
    <row r="219" spans="1:54" ht="15.75" customHeight="1">
      <c r="A219" s="49"/>
      <c r="B219" s="49"/>
      <c r="C219" s="49"/>
      <c r="D219" s="49"/>
      <c r="E219" s="49"/>
      <c r="F219" s="49"/>
      <c r="G219" s="59"/>
      <c r="H219" s="59"/>
      <c r="I219" s="59"/>
      <c r="J219" s="59"/>
      <c r="K219" s="59"/>
      <c r="L219" s="59"/>
      <c r="M219" s="49"/>
      <c r="N219" s="49"/>
      <c r="O219" s="49"/>
      <c r="P219" s="49"/>
      <c r="Q219" s="49"/>
      <c r="R219" s="49"/>
      <c r="S219" s="49"/>
      <c r="T219" s="49"/>
      <c r="U219" s="59"/>
      <c r="V219" s="59"/>
      <c r="W219" s="59"/>
      <c r="X219" s="59"/>
      <c r="Y219" s="59"/>
      <c r="Z219" s="59"/>
      <c r="AA219" s="49"/>
      <c r="AB219" s="49"/>
      <c r="AC219" s="49"/>
      <c r="AD219" s="49"/>
      <c r="AE219" s="49"/>
      <c r="AF219" s="49"/>
      <c r="AG219" s="49"/>
      <c r="AH219" s="49"/>
      <c r="AI219" s="59"/>
      <c r="AJ219" s="59"/>
      <c r="AK219" s="59"/>
      <c r="AL219" s="59"/>
      <c r="AM219" s="59"/>
      <c r="AN219" s="59"/>
      <c r="AO219" s="49"/>
      <c r="AP219" s="49"/>
      <c r="AQ219" s="49"/>
      <c r="AR219" s="49"/>
      <c r="AS219" s="49"/>
      <c r="AT219" s="49"/>
      <c r="AU219" s="49"/>
      <c r="AV219" s="49"/>
      <c r="AW219" s="49"/>
      <c r="AX219" s="49"/>
      <c r="AY219" s="49"/>
      <c r="AZ219" s="49"/>
      <c r="BA219" s="49"/>
      <c r="BB219" s="49"/>
    </row>
    <row r="220" spans="1:54" ht="15.75" customHeight="1">
      <c r="A220" s="49"/>
      <c r="B220" s="49"/>
      <c r="C220" s="49"/>
      <c r="D220" s="49"/>
      <c r="E220" s="49"/>
      <c r="F220" s="49"/>
      <c r="G220" s="59"/>
      <c r="H220" s="59"/>
      <c r="I220" s="59"/>
      <c r="J220" s="59"/>
      <c r="K220" s="59"/>
      <c r="L220" s="59"/>
      <c r="M220" s="49"/>
      <c r="N220" s="49"/>
      <c r="O220" s="49"/>
      <c r="P220" s="49"/>
      <c r="Q220" s="49"/>
      <c r="R220" s="49"/>
      <c r="S220" s="49"/>
      <c r="T220" s="49"/>
      <c r="U220" s="59"/>
      <c r="V220" s="59"/>
      <c r="W220" s="59"/>
      <c r="X220" s="59"/>
      <c r="Y220" s="59"/>
      <c r="Z220" s="59"/>
      <c r="AA220" s="49"/>
      <c r="AB220" s="49"/>
      <c r="AC220" s="49"/>
      <c r="AD220" s="49"/>
      <c r="AE220" s="49"/>
      <c r="AF220" s="49"/>
      <c r="AG220" s="49"/>
      <c r="AH220" s="49"/>
      <c r="AI220" s="59"/>
      <c r="AJ220" s="59"/>
      <c r="AK220" s="59"/>
      <c r="AL220" s="59"/>
      <c r="AM220" s="59"/>
      <c r="AN220" s="59"/>
      <c r="AO220" s="49"/>
      <c r="AP220" s="49"/>
      <c r="AQ220" s="49"/>
      <c r="AR220" s="49"/>
      <c r="AS220" s="49"/>
      <c r="AT220" s="49"/>
      <c r="AU220" s="49"/>
      <c r="AV220" s="49"/>
      <c r="AW220" s="49"/>
      <c r="AX220" s="49"/>
      <c r="AY220" s="49"/>
      <c r="AZ220" s="49"/>
      <c r="BA220" s="49"/>
      <c r="BB220" s="49"/>
    </row>
    <row r="221" spans="1:54" ht="15.75" customHeight="1">
      <c r="A221" s="49"/>
      <c r="B221" s="49"/>
      <c r="C221" s="49"/>
      <c r="D221" s="49"/>
      <c r="E221" s="49"/>
      <c r="F221" s="49"/>
      <c r="G221" s="59"/>
      <c r="H221" s="59"/>
      <c r="I221" s="59"/>
      <c r="J221" s="59"/>
      <c r="K221" s="59"/>
      <c r="L221" s="59"/>
      <c r="M221" s="49"/>
      <c r="N221" s="49"/>
      <c r="O221" s="49"/>
      <c r="P221" s="49"/>
      <c r="Q221" s="49"/>
      <c r="R221" s="49"/>
      <c r="S221" s="49"/>
      <c r="T221" s="49"/>
      <c r="U221" s="59"/>
      <c r="V221" s="59"/>
      <c r="W221" s="59"/>
      <c r="X221" s="59"/>
      <c r="Y221" s="59"/>
      <c r="Z221" s="59"/>
      <c r="AA221" s="49"/>
      <c r="AB221" s="49"/>
      <c r="AC221" s="49"/>
      <c r="AD221" s="49"/>
      <c r="AE221" s="49"/>
      <c r="AF221" s="49"/>
      <c r="AG221" s="49"/>
      <c r="AH221" s="49"/>
      <c r="AI221" s="59"/>
      <c r="AJ221" s="59"/>
      <c r="AK221" s="59"/>
      <c r="AL221" s="59"/>
      <c r="AM221" s="59"/>
      <c r="AN221" s="59"/>
      <c r="AO221" s="49"/>
      <c r="AP221" s="49"/>
      <c r="AQ221" s="49"/>
      <c r="AR221" s="49"/>
      <c r="AS221" s="49"/>
      <c r="AT221" s="49"/>
      <c r="AU221" s="49"/>
      <c r="AV221" s="49"/>
      <c r="AW221" s="49"/>
      <c r="AX221" s="49"/>
      <c r="AY221" s="49"/>
      <c r="AZ221" s="49"/>
      <c r="BA221" s="49"/>
      <c r="BB221" s="49"/>
    </row>
    <row r="222" spans="1:54" ht="15.75" customHeight="1">
      <c r="A222" s="49"/>
      <c r="B222" s="49"/>
      <c r="C222" s="49"/>
      <c r="D222" s="49"/>
      <c r="E222" s="49"/>
      <c r="F222" s="49"/>
      <c r="G222" s="59"/>
      <c r="H222" s="59"/>
      <c r="I222" s="59"/>
      <c r="J222" s="59"/>
      <c r="K222" s="59"/>
      <c r="L222" s="59"/>
      <c r="M222" s="49"/>
      <c r="N222" s="49"/>
      <c r="O222" s="49"/>
      <c r="P222" s="49"/>
      <c r="Q222" s="49"/>
      <c r="R222" s="49"/>
      <c r="S222" s="49"/>
      <c r="T222" s="49"/>
      <c r="U222" s="59"/>
      <c r="V222" s="59"/>
      <c r="W222" s="59"/>
      <c r="X222" s="59"/>
      <c r="Y222" s="59"/>
      <c r="Z222" s="59"/>
      <c r="AA222" s="49"/>
      <c r="AB222" s="49"/>
      <c r="AC222" s="49"/>
      <c r="AD222" s="49"/>
      <c r="AE222" s="49"/>
      <c r="AF222" s="49"/>
      <c r="AG222" s="49"/>
      <c r="AH222" s="49"/>
      <c r="AI222" s="59"/>
      <c r="AJ222" s="59"/>
      <c r="AK222" s="59"/>
      <c r="AL222" s="59"/>
      <c r="AM222" s="59"/>
      <c r="AN222" s="59"/>
      <c r="AO222" s="49"/>
      <c r="AP222" s="49"/>
      <c r="AQ222" s="49"/>
      <c r="AR222" s="49"/>
      <c r="AS222" s="49"/>
      <c r="AT222" s="49"/>
      <c r="AU222" s="49"/>
      <c r="AV222" s="49"/>
      <c r="AW222" s="49"/>
      <c r="AX222" s="49"/>
      <c r="AY222" s="49"/>
      <c r="AZ222" s="49"/>
      <c r="BA222" s="49"/>
      <c r="BB222" s="49"/>
    </row>
    <row r="223" spans="1:54" ht="15.75" customHeight="1">
      <c r="A223" s="49"/>
      <c r="B223" s="49"/>
      <c r="C223" s="49"/>
      <c r="D223" s="49"/>
      <c r="E223" s="49"/>
      <c r="F223" s="49"/>
      <c r="G223" s="59"/>
      <c r="H223" s="59"/>
      <c r="I223" s="59"/>
      <c r="J223" s="59"/>
      <c r="K223" s="59"/>
      <c r="L223" s="59"/>
      <c r="M223" s="49"/>
      <c r="N223" s="49"/>
      <c r="O223" s="49"/>
      <c r="P223" s="49"/>
      <c r="Q223" s="49"/>
      <c r="R223" s="49"/>
      <c r="S223" s="49"/>
      <c r="T223" s="49"/>
      <c r="U223" s="59"/>
      <c r="V223" s="59"/>
      <c r="W223" s="59"/>
      <c r="X223" s="59"/>
      <c r="Y223" s="59"/>
      <c r="Z223" s="59"/>
      <c r="AA223" s="49"/>
      <c r="AB223" s="49"/>
      <c r="AC223" s="49"/>
      <c r="AD223" s="49"/>
      <c r="AE223" s="49"/>
      <c r="AF223" s="49"/>
      <c r="AG223" s="49"/>
      <c r="AH223" s="49"/>
      <c r="AI223" s="59"/>
      <c r="AJ223" s="59"/>
      <c r="AK223" s="59"/>
      <c r="AL223" s="59"/>
      <c r="AM223" s="59"/>
      <c r="AN223" s="59"/>
      <c r="AO223" s="49"/>
      <c r="AP223" s="49"/>
      <c r="AQ223" s="49"/>
      <c r="AR223" s="49"/>
      <c r="AS223" s="49"/>
      <c r="AT223" s="49"/>
      <c r="AU223" s="49"/>
      <c r="AV223" s="49"/>
      <c r="AW223" s="49"/>
      <c r="AX223" s="49"/>
      <c r="AY223" s="49"/>
      <c r="AZ223" s="49"/>
      <c r="BA223" s="49"/>
      <c r="BB223" s="49"/>
    </row>
    <row r="224" spans="1:54" ht="15.75" customHeight="1">
      <c r="A224" s="49"/>
      <c r="B224" s="49"/>
      <c r="C224" s="49"/>
      <c r="D224" s="49"/>
      <c r="E224" s="49"/>
      <c r="F224" s="49"/>
      <c r="G224" s="59"/>
      <c r="H224" s="59"/>
      <c r="I224" s="59"/>
      <c r="J224" s="59"/>
      <c r="K224" s="59"/>
      <c r="L224" s="59"/>
      <c r="M224" s="49"/>
      <c r="N224" s="49"/>
      <c r="O224" s="49"/>
      <c r="P224" s="49"/>
      <c r="Q224" s="49"/>
      <c r="R224" s="49"/>
      <c r="S224" s="49"/>
      <c r="T224" s="49"/>
      <c r="U224" s="59"/>
      <c r="V224" s="59"/>
      <c r="W224" s="59"/>
      <c r="X224" s="59"/>
      <c r="Y224" s="59"/>
      <c r="Z224" s="59"/>
      <c r="AA224" s="49"/>
      <c r="AB224" s="49"/>
      <c r="AC224" s="49"/>
      <c r="AD224" s="49"/>
      <c r="AE224" s="49"/>
      <c r="AF224" s="49"/>
      <c r="AG224" s="49"/>
      <c r="AH224" s="49"/>
      <c r="AI224" s="59"/>
      <c r="AJ224" s="59"/>
      <c r="AK224" s="59"/>
      <c r="AL224" s="59"/>
      <c r="AM224" s="59"/>
      <c r="AN224" s="59"/>
      <c r="AO224" s="49"/>
      <c r="AP224" s="49"/>
      <c r="AQ224" s="49"/>
      <c r="AR224" s="49"/>
      <c r="AS224" s="49"/>
      <c r="AT224" s="49"/>
      <c r="AU224" s="49"/>
      <c r="AV224" s="49"/>
      <c r="AW224" s="49"/>
      <c r="AX224" s="49"/>
      <c r="AY224" s="49"/>
      <c r="AZ224" s="49"/>
      <c r="BA224" s="49"/>
      <c r="BB224" s="49"/>
    </row>
    <row r="225" spans="1:54" ht="15.75" customHeight="1">
      <c r="A225" s="49"/>
      <c r="B225" s="49"/>
      <c r="C225" s="49"/>
      <c r="D225" s="49"/>
      <c r="E225" s="49"/>
      <c r="F225" s="49"/>
      <c r="G225" s="59"/>
      <c r="H225" s="59"/>
      <c r="I225" s="59"/>
      <c r="J225" s="59"/>
      <c r="K225" s="59"/>
      <c r="L225" s="59"/>
      <c r="M225" s="49"/>
      <c r="N225" s="49"/>
      <c r="O225" s="49"/>
      <c r="P225" s="49"/>
      <c r="Q225" s="49"/>
      <c r="R225" s="49"/>
      <c r="S225" s="49"/>
      <c r="T225" s="49"/>
      <c r="U225" s="59"/>
      <c r="V225" s="59"/>
      <c r="W225" s="59"/>
      <c r="X225" s="59"/>
      <c r="Y225" s="59"/>
      <c r="Z225" s="59"/>
      <c r="AA225" s="49"/>
      <c r="AB225" s="49"/>
      <c r="AC225" s="49"/>
      <c r="AD225" s="49"/>
      <c r="AE225" s="49"/>
      <c r="AF225" s="49"/>
      <c r="AG225" s="49"/>
      <c r="AH225" s="49"/>
      <c r="AI225" s="59"/>
      <c r="AJ225" s="59"/>
      <c r="AK225" s="59"/>
      <c r="AL225" s="59"/>
      <c r="AM225" s="59"/>
      <c r="AN225" s="59"/>
      <c r="AO225" s="49"/>
      <c r="AP225" s="49"/>
      <c r="AQ225" s="49"/>
      <c r="AR225" s="49"/>
      <c r="AS225" s="49"/>
      <c r="AT225" s="49"/>
      <c r="AU225" s="49"/>
      <c r="AV225" s="49"/>
      <c r="AW225" s="49"/>
      <c r="AX225" s="49"/>
      <c r="AY225" s="49"/>
      <c r="AZ225" s="49"/>
      <c r="BA225" s="49"/>
      <c r="BB225" s="49"/>
    </row>
    <row r="226" spans="1:54" ht="15.75" customHeight="1">
      <c r="A226" s="49"/>
      <c r="B226" s="49"/>
      <c r="C226" s="49"/>
      <c r="D226" s="49"/>
      <c r="E226" s="49"/>
      <c r="F226" s="49"/>
      <c r="G226" s="59"/>
      <c r="H226" s="59"/>
      <c r="I226" s="59"/>
      <c r="J226" s="59"/>
      <c r="K226" s="59"/>
      <c r="L226" s="59"/>
      <c r="M226" s="49"/>
      <c r="N226" s="49"/>
      <c r="O226" s="49"/>
      <c r="P226" s="49"/>
      <c r="Q226" s="49"/>
      <c r="R226" s="49"/>
      <c r="S226" s="49"/>
      <c r="T226" s="49"/>
      <c r="U226" s="59"/>
      <c r="V226" s="59"/>
      <c r="W226" s="59"/>
      <c r="X226" s="59"/>
      <c r="Y226" s="59"/>
      <c r="Z226" s="59"/>
      <c r="AA226" s="49"/>
      <c r="AB226" s="49"/>
      <c r="AC226" s="49"/>
      <c r="AD226" s="49"/>
      <c r="AE226" s="49"/>
      <c r="AF226" s="49"/>
      <c r="AG226" s="49"/>
      <c r="AH226" s="49"/>
      <c r="AI226" s="59"/>
      <c r="AJ226" s="59"/>
      <c r="AK226" s="59"/>
      <c r="AL226" s="59"/>
      <c r="AM226" s="59"/>
      <c r="AN226" s="59"/>
      <c r="AO226" s="49"/>
      <c r="AP226" s="49"/>
      <c r="AQ226" s="49"/>
      <c r="AR226" s="49"/>
      <c r="AS226" s="49"/>
      <c r="AT226" s="49"/>
      <c r="AU226" s="49"/>
      <c r="AV226" s="49"/>
      <c r="AW226" s="49"/>
      <c r="AX226" s="49"/>
      <c r="AY226" s="49"/>
      <c r="AZ226" s="49"/>
      <c r="BA226" s="49"/>
      <c r="BB226" s="49"/>
    </row>
    <row r="227" spans="1:54" ht="15.75" customHeight="1">
      <c r="A227" s="49"/>
      <c r="B227" s="49"/>
      <c r="C227" s="49"/>
      <c r="D227" s="49"/>
      <c r="E227" s="49"/>
      <c r="F227" s="49"/>
      <c r="G227" s="59"/>
      <c r="H227" s="59"/>
      <c r="I227" s="59"/>
      <c r="J227" s="59"/>
      <c r="K227" s="59"/>
      <c r="L227" s="59"/>
      <c r="M227" s="49"/>
      <c r="N227" s="49"/>
      <c r="O227" s="49"/>
      <c r="P227" s="49"/>
      <c r="Q227" s="49"/>
      <c r="R227" s="49"/>
      <c r="S227" s="49"/>
      <c r="T227" s="49"/>
      <c r="U227" s="59"/>
      <c r="V227" s="59"/>
      <c r="W227" s="59"/>
      <c r="X227" s="59"/>
      <c r="Y227" s="59"/>
      <c r="Z227" s="59"/>
      <c r="AA227" s="49"/>
      <c r="AB227" s="49"/>
      <c r="AC227" s="49"/>
      <c r="AD227" s="49"/>
      <c r="AE227" s="49"/>
      <c r="AF227" s="49"/>
      <c r="AG227" s="49"/>
      <c r="AH227" s="49"/>
      <c r="AI227" s="59"/>
      <c r="AJ227" s="59"/>
      <c r="AK227" s="59"/>
      <c r="AL227" s="59"/>
      <c r="AM227" s="59"/>
      <c r="AN227" s="59"/>
      <c r="AO227" s="49"/>
      <c r="AP227" s="49"/>
      <c r="AQ227" s="49"/>
      <c r="AR227" s="49"/>
      <c r="AS227" s="49"/>
      <c r="AT227" s="49"/>
      <c r="AU227" s="49"/>
      <c r="AV227" s="49"/>
      <c r="AW227" s="49"/>
      <c r="AX227" s="49"/>
      <c r="AY227" s="49"/>
      <c r="AZ227" s="49"/>
      <c r="BA227" s="49"/>
      <c r="BB227" s="49"/>
    </row>
    <row r="228" spans="1:54" ht="15.75" customHeight="1">
      <c r="A228" s="49"/>
      <c r="B228" s="49"/>
      <c r="C228" s="49"/>
      <c r="D228" s="49"/>
      <c r="E228" s="49"/>
      <c r="F228" s="49"/>
      <c r="G228" s="59"/>
      <c r="H228" s="59"/>
      <c r="I228" s="59"/>
      <c r="J228" s="59"/>
      <c r="K228" s="59"/>
      <c r="L228" s="59"/>
      <c r="M228" s="49"/>
      <c r="N228" s="49"/>
      <c r="O228" s="49"/>
      <c r="P228" s="49"/>
      <c r="Q228" s="49"/>
      <c r="R228" s="49"/>
      <c r="S228" s="49"/>
      <c r="T228" s="49"/>
      <c r="U228" s="59"/>
      <c r="V228" s="59"/>
      <c r="W228" s="59"/>
      <c r="X228" s="59"/>
      <c r="Y228" s="59"/>
      <c r="Z228" s="59"/>
      <c r="AA228" s="49"/>
      <c r="AB228" s="49"/>
      <c r="AC228" s="49"/>
      <c r="AD228" s="49"/>
      <c r="AE228" s="49"/>
      <c r="AF228" s="49"/>
      <c r="AG228" s="49"/>
      <c r="AH228" s="49"/>
      <c r="AI228" s="59"/>
      <c r="AJ228" s="59"/>
      <c r="AK228" s="59"/>
      <c r="AL228" s="59"/>
      <c r="AM228" s="59"/>
      <c r="AN228" s="59"/>
      <c r="AO228" s="49"/>
      <c r="AP228" s="49"/>
      <c r="AQ228" s="49"/>
      <c r="AR228" s="49"/>
      <c r="AS228" s="49"/>
      <c r="AT228" s="49"/>
      <c r="AU228" s="49"/>
      <c r="AV228" s="49"/>
      <c r="AW228" s="49"/>
      <c r="AX228" s="49"/>
      <c r="AY228" s="49"/>
      <c r="AZ228" s="49"/>
      <c r="BA228" s="49"/>
      <c r="BB228" s="49"/>
    </row>
    <row r="229" spans="1:54" ht="15.75" customHeight="1">
      <c r="A229" s="49"/>
      <c r="B229" s="49"/>
      <c r="C229" s="49"/>
      <c r="D229" s="49"/>
      <c r="E229" s="49"/>
      <c r="F229" s="49"/>
      <c r="G229" s="59"/>
      <c r="H229" s="59"/>
      <c r="I229" s="59"/>
      <c r="J229" s="59"/>
      <c r="K229" s="59"/>
      <c r="L229" s="59"/>
      <c r="M229" s="49"/>
      <c r="N229" s="49"/>
      <c r="O229" s="49"/>
      <c r="P229" s="49"/>
      <c r="Q229" s="49"/>
      <c r="R229" s="49"/>
      <c r="S229" s="49"/>
      <c r="T229" s="49"/>
      <c r="U229" s="59"/>
      <c r="V229" s="59"/>
      <c r="W229" s="59"/>
      <c r="X229" s="59"/>
      <c r="Y229" s="59"/>
      <c r="Z229" s="59"/>
      <c r="AA229" s="49"/>
      <c r="AB229" s="49"/>
      <c r="AC229" s="49"/>
      <c r="AD229" s="49"/>
      <c r="AE229" s="49"/>
      <c r="AF229" s="49"/>
      <c r="AG229" s="49"/>
      <c r="AH229" s="49"/>
      <c r="AI229" s="59"/>
      <c r="AJ229" s="59"/>
      <c r="AK229" s="59"/>
      <c r="AL229" s="59"/>
      <c r="AM229" s="59"/>
      <c r="AN229" s="59"/>
      <c r="AO229" s="49"/>
      <c r="AP229" s="49"/>
      <c r="AQ229" s="49"/>
      <c r="AR229" s="49"/>
      <c r="AS229" s="49"/>
      <c r="AT229" s="49"/>
      <c r="AU229" s="49"/>
      <c r="AV229" s="49"/>
      <c r="AW229" s="49"/>
      <c r="AX229" s="49"/>
      <c r="AY229" s="49"/>
      <c r="AZ229" s="49"/>
      <c r="BA229" s="49"/>
      <c r="BB229" s="49"/>
    </row>
    <row r="230" spans="1:54" ht="15.75" customHeight="1">
      <c r="A230" s="49"/>
      <c r="B230" s="49"/>
      <c r="C230" s="49"/>
      <c r="D230" s="49"/>
      <c r="E230" s="49"/>
      <c r="F230" s="49"/>
      <c r="G230" s="59"/>
      <c r="H230" s="59"/>
      <c r="I230" s="59"/>
      <c r="J230" s="59"/>
      <c r="K230" s="59"/>
      <c r="L230" s="59"/>
      <c r="M230" s="49"/>
      <c r="N230" s="49"/>
      <c r="O230" s="49"/>
      <c r="P230" s="49"/>
      <c r="Q230" s="49"/>
      <c r="R230" s="49"/>
      <c r="S230" s="49"/>
      <c r="T230" s="49"/>
      <c r="U230" s="59"/>
      <c r="V230" s="59"/>
      <c r="W230" s="59"/>
      <c r="X230" s="59"/>
      <c r="Y230" s="59"/>
      <c r="Z230" s="59"/>
      <c r="AA230" s="49"/>
      <c r="AB230" s="49"/>
      <c r="AC230" s="49"/>
      <c r="AD230" s="49"/>
      <c r="AE230" s="49"/>
      <c r="AF230" s="49"/>
      <c r="AG230" s="49"/>
      <c r="AH230" s="49"/>
      <c r="AI230" s="59"/>
      <c r="AJ230" s="59"/>
      <c r="AK230" s="59"/>
      <c r="AL230" s="59"/>
      <c r="AM230" s="59"/>
      <c r="AN230" s="59"/>
      <c r="AO230" s="49"/>
      <c r="AP230" s="49"/>
      <c r="AQ230" s="49"/>
      <c r="AR230" s="49"/>
      <c r="AS230" s="49"/>
      <c r="AT230" s="49"/>
      <c r="AU230" s="49"/>
      <c r="AV230" s="49"/>
      <c r="AW230" s="49"/>
      <c r="AX230" s="49"/>
      <c r="AY230" s="49"/>
      <c r="AZ230" s="49"/>
      <c r="BA230" s="49"/>
      <c r="BB230" s="49"/>
    </row>
    <row r="231" spans="1:54" ht="15.75" customHeight="1">
      <c r="A231" s="49"/>
      <c r="B231" s="49"/>
      <c r="C231" s="49"/>
      <c r="D231" s="49"/>
      <c r="E231" s="49"/>
      <c r="F231" s="49"/>
      <c r="G231" s="59"/>
      <c r="H231" s="59"/>
      <c r="I231" s="59"/>
      <c r="J231" s="59"/>
      <c r="K231" s="59"/>
      <c r="L231" s="59"/>
      <c r="M231" s="49"/>
      <c r="N231" s="49"/>
      <c r="O231" s="49"/>
      <c r="P231" s="49"/>
      <c r="Q231" s="49"/>
      <c r="R231" s="49"/>
      <c r="S231" s="49"/>
      <c r="T231" s="49"/>
      <c r="U231" s="59"/>
      <c r="V231" s="59"/>
      <c r="W231" s="59"/>
      <c r="X231" s="59"/>
      <c r="Y231" s="59"/>
      <c r="Z231" s="59"/>
      <c r="AA231" s="49"/>
      <c r="AB231" s="49"/>
      <c r="AC231" s="49"/>
      <c r="AD231" s="49"/>
      <c r="AE231" s="49"/>
      <c r="AF231" s="49"/>
      <c r="AG231" s="49"/>
      <c r="AH231" s="49"/>
      <c r="AI231" s="59"/>
      <c r="AJ231" s="59"/>
      <c r="AK231" s="59"/>
      <c r="AL231" s="59"/>
      <c r="AM231" s="59"/>
      <c r="AN231" s="59"/>
      <c r="AO231" s="49"/>
      <c r="AP231" s="49"/>
      <c r="AQ231" s="49"/>
      <c r="AR231" s="49"/>
      <c r="AS231" s="49"/>
      <c r="AT231" s="49"/>
      <c r="AU231" s="49"/>
      <c r="AV231" s="49"/>
      <c r="AW231" s="49"/>
      <c r="AX231" s="49"/>
      <c r="AY231" s="49"/>
      <c r="AZ231" s="49"/>
      <c r="BA231" s="49"/>
      <c r="BB231" s="49"/>
    </row>
    <row r="232" spans="1:54" ht="15.75" customHeight="1">
      <c r="A232" s="49"/>
      <c r="B232" s="49"/>
      <c r="C232" s="49"/>
      <c r="D232" s="49"/>
      <c r="E232" s="49"/>
      <c r="F232" s="49"/>
      <c r="G232" s="59"/>
      <c r="H232" s="59"/>
      <c r="I232" s="59"/>
      <c r="J232" s="59"/>
      <c r="K232" s="59"/>
      <c r="L232" s="59"/>
      <c r="M232" s="49"/>
      <c r="N232" s="49"/>
      <c r="O232" s="49"/>
      <c r="P232" s="49"/>
      <c r="Q232" s="49"/>
      <c r="R232" s="49"/>
      <c r="S232" s="49"/>
      <c r="T232" s="49"/>
      <c r="U232" s="59"/>
      <c r="V232" s="59"/>
      <c r="W232" s="59"/>
      <c r="X232" s="59"/>
      <c r="Y232" s="59"/>
      <c r="Z232" s="59"/>
      <c r="AA232" s="49"/>
      <c r="AB232" s="49"/>
      <c r="AC232" s="49"/>
      <c r="AD232" s="49"/>
      <c r="AE232" s="49"/>
      <c r="AF232" s="49"/>
      <c r="AG232" s="49"/>
      <c r="AH232" s="49"/>
      <c r="AI232" s="59"/>
      <c r="AJ232" s="59"/>
      <c r="AK232" s="59"/>
      <c r="AL232" s="59"/>
      <c r="AM232" s="59"/>
      <c r="AN232" s="59"/>
      <c r="AO232" s="49"/>
      <c r="AP232" s="49"/>
      <c r="AQ232" s="49"/>
      <c r="AR232" s="49"/>
      <c r="AS232" s="49"/>
      <c r="AT232" s="49"/>
      <c r="AU232" s="49"/>
      <c r="AV232" s="49"/>
      <c r="AW232" s="49"/>
      <c r="AX232" s="49"/>
      <c r="AY232" s="49"/>
      <c r="AZ232" s="49"/>
      <c r="BA232" s="49"/>
      <c r="BB232" s="49"/>
    </row>
    <row r="233" spans="1:54" ht="15.75" customHeight="1">
      <c r="A233" s="49"/>
      <c r="B233" s="49"/>
      <c r="C233" s="49"/>
      <c r="D233" s="49"/>
      <c r="E233" s="49"/>
      <c r="F233" s="49"/>
      <c r="G233" s="59"/>
      <c r="H233" s="59"/>
      <c r="I233" s="59"/>
      <c r="J233" s="59"/>
      <c r="K233" s="59"/>
      <c r="L233" s="59"/>
      <c r="M233" s="49"/>
      <c r="N233" s="49"/>
      <c r="O233" s="49"/>
      <c r="P233" s="49"/>
      <c r="Q233" s="49"/>
      <c r="R233" s="49"/>
      <c r="S233" s="49"/>
      <c r="T233" s="49"/>
      <c r="U233" s="59"/>
      <c r="V233" s="59"/>
      <c r="W233" s="59"/>
      <c r="X233" s="59"/>
      <c r="Y233" s="59"/>
      <c r="Z233" s="59"/>
      <c r="AA233" s="49"/>
      <c r="AB233" s="49"/>
      <c r="AC233" s="49"/>
      <c r="AD233" s="49"/>
      <c r="AE233" s="49"/>
      <c r="AF233" s="49"/>
      <c r="AG233" s="49"/>
      <c r="AH233" s="49"/>
      <c r="AI233" s="59"/>
      <c r="AJ233" s="59"/>
      <c r="AK233" s="59"/>
      <c r="AL233" s="59"/>
      <c r="AM233" s="59"/>
      <c r="AN233" s="59"/>
      <c r="AO233" s="49"/>
      <c r="AP233" s="49"/>
      <c r="AQ233" s="49"/>
      <c r="AR233" s="49"/>
      <c r="AS233" s="49"/>
      <c r="AT233" s="49"/>
      <c r="AU233" s="49"/>
      <c r="AV233" s="49"/>
      <c r="AW233" s="49"/>
      <c r="AX233" s="49"/>
      <c r="AY233" s="49"/>
      <c r="AZ233" s="49"/>
      <c r="BA233" s="49"/>
      <c r="BB233" s="49"/>
    </row>
    <row r="234" spans="1:54" ht="15.75" customHeight="1">
      <c r="A234" s="49"/>
      <c r="B234" s="49"/>
      <c r="C234" s="49"/>
      <c r="D234" s="49"/>
      <c r="E234" s="49"/>
      <c r="F234" s="49"/>
      <c r="G234" s="59"/>
      <c r="H234" s="59"/>
      <c r="I234" s="59"/>
      <c r="J234" s="59"/>
      <c r="K234" s="59"/>
      <c r="L234" s="59"/>
      <c r="M234" s="49"/>
      <c r="N234" s="49"/>
      <c r="O234" s="49"/>
      <c r="P234" s="49"/>
      <c r="Q234" s="49"/>
      <c r="R234" s="49"/>
      <c r="S234" s="49"/>
      <c r="T234" s="49"/>
      <c r="U234" s="59"/>
      <c r="V234" s="59"/>
      <c r="W234" s="59"/>
      <c r="X234" s="59"/>
      <c r="Y234" s="59"/>
      <c r="Z234" s="59"/>
      <c r="AA234" s="49"/>
      <c r="AB234" s="49"/>
      <c r="AC234" s="49"/>
      <c r="AD234" s="49"/>
      <c r="AE234" s="49"/>
      <c r="AF234" s="49"/>
      <c r="AG234" s="49"/>
      <c r="AH234" s="49"/>
      <c r="AI234" s="59"/>
      <c r="AJ234" s="59"/>
      <c r="AK234" s="59"/>
      <c r="AL234" s="59"/>
      <c r="AM234" s="59"/>
      <c r="AN234" s="59"/>
      <c r="AO234" s="49"/>
      <c r="AP234" s="49"/>
      <c r="AQ234" s="49"/>
      <c r="AR234" s="49"/>
      <c r="AS234" s="49"/>
      <c r="AT234" s="49"/>
      <c r="AU234" s="49"/>
      <c r="AV234" s="49"/>
      <c r="AW234" s="49"/>
      <c r="AX234" s="49"/>
      <c r="AY234" s="49"/>
      <c r="AZ234" s="49"/>
      <c r="BA234" s="49"/>
      <c r="BB234" s="49"/>
    </row>
    <row r="235" spans="1:54" ht="15.75" customHeight="1">
      <c r="A235" s="49"/>
      <c r="B235" s="49"/>
      <c r="C235" s="49"/>
      <c r="D235" s="49"/>
      <c r="E235" s="49"/>
      <c r="F235" s="49"/>
      <c r="G235" s="59"/>
      <c r="H235" s="59"/>
      <c r="I235" s="59"/>
      <c r="J235" s="59"/>
      <c r="K235" s="59"/>
      <c r="L235" s="59"/>
      <c r="M235" s="49"/>
      <c r="N235" s="49"/>
      <c r="O235" s="49"/>
      <c r="P235" s="49"/>
      <c r="Q235" s="49"/>
      <c r="R235" s="49"/>
      <c r="S235" s="49"/>
      <c r="T235" s="49"/>
      <c r="U235" s="59"/>
      <c r="V235" s="59"/>
      <c r="W235" s="59"/>
      <c r="X235" s="59"/>
      <c r="Y235" s="59"/>
      <c r="Z235" s="59"/>
      <c r="AA235" s="49"/>
      <c r="AB235" s="49"/>
      <c r="AC235" s="49"/>
      <c r="AD235" s="49"/>
      <c r="AE235" s="49"/>
      <c r="AF235" s="49"/>
      <c r="AG235" s="49"/>
      <c r="AH235" s="49"/>
      <c r="AI235" s="59"/>
      <c r="AJ235" s="59"/>
      <c r="AK235" s="59"/>
      <c r="AL235" s="59"/>
      <c r="AM235" s="59"/>
      <c r="AN235" s="59"/>
      <c r="AO235" s="49"/>
      <c r="AP235" s="49"/>
      <c r="AQ235" s="49"/>
      <c r="AR235" s="49"/>
      <c r="AS235" s="49"/>
      <c r="AT235" s="49"/>
      <c r="AU235" s="49"/>
      <c r="AV235" s="49"/>
      <c r="AW235" s="49"/>
      <c r="AX235" s="49"/>
      <c r="AY235" s="49"/>
      <c r="AZ235" s="49"/>
      <c r="BA235" s="49"/>
      <c r="BB235" s="49"/>
    </row>
    <row r="236" spans="1:54" ht="15.75" customHeight="1">
      <c r="A236" s="49"/>
      <c r="B236" s="49"/>
      <c r="C236" s="49"/>
      <c r="D236" s="49"/>
      <c r="E236" s="49"/>
      <c r="F236" s="49"/>
      <c r="G236" s="59"/>
      <c r="H236" s="59"/>
      <c r="I236" s="59"/>
      <c r="J236" s="59"/>
      <c r="K236" s="59"/>
      <c r="L236" s="59"/>
      <c r="M236" s="49"/>
      <c r="N236" s="49"/>
      <c r="O236" s="49"/>
      <c r="P236" s="49"/>
      <c r="Q236" s="49"/>
      <c r="R236" s="49"/>
      <c r="S236" s="49"/>
      <c r="T236" s="49"/>
      <c r="U236" s="59"/>
      <c r="V236" s="59"/>
      <c r="W236" s="59"/>
      <c r="X236" s="59"/>
      <c r="Y236" s="59"/>
      <c r="Z236" s="59"/>
      <c r="AA236" s="49"/>
      <c r="AB236" s="49"/>
      <c r="AC236" s="49"/>
      <c r="AD236" s="49"/>
      <c r="AE236" s="49"/>
      <c r="AF236" s="49"/>
      <c r="AG236" s="49"/>
      <c r="AH236" s="49"/>
      <c r="AI236" s="59"/>
      <c r="AJ236" s="59"/>
      <c r="AK236" s="59"/>
      <c r="AL236" s="59"/>
      <c r="AM236" s="59"/>
      <c r="AN236" s="59"/>
      <c r="AO236" s="49"/>
      <c r="AP236" s="49"/>
      <c r="AQ236" s="49"/>
      <c r="AR236" s="49"/>
      <c r="AS236" s="49"/>
      <c r="AT236" s="49"/>
      <c r="AU236" s="49"/>
      <c r="AV236" s="49"/>
      <c r="AW236" s="49"/>
      <c r="AX236" s="49"/>
      <c r="AY236" s="49"/>
      <c r="AZ236" s="49"/>
      <c r="BA236" s="49"/>
      <c r="BB236" s="49"/>
    </row>
    <row r="237" spans="1:54" ht="15.75" customHeight="1">
      <c r="A237" s="49"/>
      <c r="B237" s="49"/>
      <c r="C237" s="49"/>
      <c r="D237" s="49"/>
      <c r="E237" s="49"/>
      <c r="F237" s="49"/>
      <c r="G237" s="59"/>
      <c r="H237" s="59"/>
      <c r="I237" s="59"/>
      <c r="J237" s="59"/>
      <c r="K237" s="59"/>
      <c r="L237" s="59"/>
      <c r="M237" s="49"/>
      <c r="N237" s="49"/>
      <c r="O237" s="49"/>
      <c r="P237" s="49"/>
      <c r="Q237" s="49"/>
      <c r="R237" s="49"/>
      <c r="S237" s="49"/>
      <c r="T237" s="49"/>
      <c r="U237" s="59"/>
      <c r="V237" s="59"/>
      <c r="W237" s="59"/>
      <c r="X237" s="59"/>
      <c r="Y237" s="59"/>
      <c r="Z237" s="59"/>
      <c r="AA237" s="49"/>
      <c r="AB237" s="49"/>
      <c r="AC237" s="49"/>
      <c r="AD237" s="49"/>
      <c r="AE237" s="49"/>
      <c r="AF237" s="49"/>
      <c r="AG237" s="49"/>
      <c r="AH237" s="49"/>
      <c r="AI237" s="59"/>
      <c r="AJ237" s="59"/>
      <c r="AK237" s="59"/>
      <c r="AL237" s="59"/>
      <c r="AM237" s="59"/>
      <c r="AN237" s="59"/>
      <c r="AO237" s="49"/>
      <c r="AP237" s="49"/>
      <c r="AQ237" s="49"/>
      <c r="AR237" s="49"/>
      <c r="AS237" s="49"/>
      <c r="AT237" s="49"/>
      <c r="AU237" s="49"/>
      <c r="AV237" s="49"/>
      <c r="AW237" s="49"/>
      <c r="AX237" s="49"/>
      <c r="AY237" s="49"/>
      <c r="AZ237" s="49"/>
      <c r="BA237" s="49"/>
      <c r="BB237" s="49"/>
    </row>
    <row r="238" spans="1:54" ht="15.75" customHeight="1">
      <c r="A238" s="49"/>
      <c r="B238" s="49"/>
      <c r="C238" s="49"/>
      <c r="D238" s="49"/>
      <c r="E238" s="49"/>
      <c r="F238" s="49"/>
      <c r="G238" s="59"/>
      <c r="H238" s="59"/>
      <c r="I238" s="59"/>
      <c r="J238" s="59"/>
      <c r="K238" s="59"/>
      <c r="L238" s="59"/>
      <c r="M238" s="49"/>
      <c r="N238" s="49"/>
      <c r="O238" s="49"/>
      <c r="P238" s="49"/>
      <c r="Q238" s="49"/>
      <c r="R238" s="49"/>
      <c r="S238" s="49"/>
      <c r="T238" s="49"/>
      <c r="U238" s="59"/>
      <c r="V238" s="59"/>
      <c r="W238" s="59"/>
      <c r="X238" s="59"/>
      <c r="Y238" s="59"/>
      <c r="Z238" s="59"/>
      <c r="AA238" s="49"/>
      <c r="AB238" s="49"/>
      <c r="AC238" s="49"/>
      <c r="AD238" s="49"/>
      <c r="AE238" s="49"/>
      <c r="AF238" s="49"/>
      <c r="AG238" s="49"/>
      <c r="AH238" s="49"/>
      <c r="AI238" s="59"/>
      <c r="AJ238" s="59"/>
      <c r="AK238" s="59"/>
      <c r="AL238" s="59"/>
      <c r="AM238" s="59"/>
      <c r="AN238" s="59"/>
      <c r="AO238" s="49"/>
      <c r="AP238" s="49"/>
      <c r="AQ238" s="49"/>
      <c r="AR238" s="49"/>
      <c r="AS238" s="49"/>
      <c r="AT238" s="49"/>
      <c r="AU238" s="49"/>
      <c r="AV238" s="49"/>
      <c r="AW238" s="49"/>
      <c r="AX238" s="49"/>
      <c r="AY238" s="49"/>
      <c r="AZ238" s="49"/>
      <c r="BA238" s="49"/>
      <c r="BB238" s="49"/>
    </row>
    <row r="239" spans="1:54" ht="15.75" customHeight="1">
      <c r="A239" s="49"/>
      <c r="B239" s="49"/>
      <c r="C239" s="49"/>
      <c r="D239" s="49"/>
      <c r="E239" s="49"/>
      <c r="F239" s="49"/>
      <c r="G239" s="59"/>
      <c r="H239" s="59"/>
      <c r="I239" s="59"/>
      <c r="J239" s="59"/>
      <c r="K239" s="59"/>
      <c r="L239" s="59"/>
      <c r="M239" s="49"/>
      <c r="N239" s="49"/>
      <c r="O239" s="49"/>
      <c r="P239" s="49"/>
      <c r="Q239" s="49"/>
      <c r="R239" s="49"/>
      <c r="S239" s="49"/>
      <c r="T239" s="49"/>
      <c r="U239" s="59"/>
      <c r="V239" s="59"/>
      <c r="W239" s="59"/>
      <c r="X239" s="59"/>
      <c r="Y239" s="59"/>
      <c r="Z239" s="59"/>
      <c r="AA239" s="49"/>
      <c r="AB239" s="49"/>
      <c r="AC239" s="49"/>
      <c r="AD239" s="49"/>
      <c r="AE239" s="49"/>
      <c r="AF239" s="49"/>
      <c r="AG239" s="49"/>
      <c r="AH239" s="49"/>
      <c r="AI239" s="59"/>
      <c r="AJ239" s="59"/>
      <c r="AK239" s="59"/>
      <c r="AL239" s="59"/>
      <c r="AM239" s="59"/>
      <c r="AN239" s="59"/>
      <c r="AO239" s="49"/>
      <c r="AP239" s="49"/>
      <c r="AQ239" s="49"/>
      <c r="AR239" s="49"/>
      <c r="AS239" s="49"/>
      <c r="AT239" s="49"/>
      <c r="AU239" s="49"/>
      <c r="AV239" s="49"/>
      <c r="AW239" s="49"/>
      <c r="AX239" s="49"/>
      <c r="AY239" s="49"/>
      <c r="AZ239" s="49"/>
      <c r="BA239" s="49"/>
      <c r="BB239" s="49"/>
    </row>
    <row r="240" spans="1:54" ht="15.75" customHeight="1">
      <c r="A240" s="49"/>
      <c r="B240" s="49"/>
      <c r="C240" s="49"/>
      <c r="D240" s="49"/>
      <c r="E240" s="49"/>
      <c r="F240" s="49"/>
      <c r="G240" s="59"/>
      <c r="H240" s="59"/>
      <c r="I240" s="59"/>
      <c r="J240" s="59"/>
      <c r="K240" s="59"/>
      <c r="L240" s="59"/>
      <c r="M240" s="49"/>
      <c r="N240" s="49"/>
      <c r="O240" s="49"/>
      <c r="P240" s="49"/>
      <c r="Q240" s="49"/>
      <c r="R240" s="49"/>
      <c r="S240" s="49"/>
      <c r="T240" s="49"/>
      <c r="U240" s="59"/>
      <c r="V240" s="59"/>
      <c r="W240" s="59"/>
      <c r="X240" s="59"/>
      <c r="Y240" s="59"/>
      <c r="Z240" s="59"/>
      <c r="AA240" s="49"/>
      <c r="AB240" s="49"/>
      <c r="AC240" s="49"/>
      <c r="AD240" s="49"/>
      <c r="AE240" s="49"/>
      <c r="AF240" s="49"/>
      <c r="AG240" s="49"/>
      <c r="AH240" s="49"/>
      <c r="AI240" s="59"/>
      <c r="AJ240" s="59"/>
      <c r="AK240" s="59"/>
      <c r="AL240" s="59"/>
      <c r="AM240" s="59"/>
      <c r="AN240" s="59"/>
      <c r="AO240" s="49"/>
      <c r="AP240" s="49"/>
      <c r="AQ240" s="49"/>
      <c r="AR240" s="49"/>
      <c r="AS240" s="49"/>
      <c r="AT240" s="49"/>
      <c r="AU240" s="49"/>
      <c r="AV240" s="49"/>
      <c r="AW240" s="49"/>
      <c r="AX240" s="49"/>
      <c r="AY240" s="49"/>
      <c r="AZ240" s="49"/>
      <c r="BA240" s="49"/>
      <c r="BB240" s="49"/>
    </row>
    <row r="241" spans="1:54" ht="15.75" customHeight="1">
      <c r="A241" s="49"/>
      <c r="B241" s="49"/>
      <c r="C241" s="49"/>
      <c r="D241" s="49"/>
      <c r="E241" s="49"/>
      <c r="F241" s="49"/>
      <c r="G241" s="59"/>
      <c r="H241" s="59"/>
      <c r="I241" s="59"/>
      <c r="J241" s="59"/>
      <c r="K241" s="59"/>
      <c r="L241" s="59"/>
      <c r="M241" s="49"/>
      <c r="N241" s="49"/>
      <c r="O241" s="49"/>
      <c r="P241" s="49"/>
      <c r="Q241" s="49"/>
      <c r="R241" s="49"/>
      <c r="S241" s="49"/>
      <c r="T241" s="49"/>
      <c r="U241" s="59"/>
      <c r="V241" s="59"/>
      <c r="W241" s="59"/>
      <c r="X241" s="59"/>
      <c r="Y241" s="59"/>
      <c r="Z241" s="59"/>
      <c r="AA241" s="49"/>
      <c r="AB241" s="49"/>
      <c r="AC241" s="49"/>
      <c r="AD241" s="49"/>
      <c r="AE241" s="49"/>
      <c r="AF241" s="49"/>
      <c r="AG241" s="49"/>
      <c r="AH241" s="49"/>
      <c r="AI241" s="59"/>
      <c r="AJ241" s="59"/>
      <c r="AK241" s="59"/>
      <c r="AL241" s="59"/>
      <c r="AM241" s="59"/>
      <c r="AN241" s="59"/>
      <c r="AO241" s="49"/>
      <c r="AP241" s="49"/>
      <c r="AQ241" s="49"/>
      <c r="AR241" s="49"/>
      <c r="AS241" s="49"/>
      <c r="AT241" s="49"/>
      <c r="AU241" s="49"/>
      <c r="AV241" s="49"/>
      <c r="AW241" s="49"/>
      <c r="AX241" s="49"/>
      <c r="AY241" s="49"/>
      <c r="AZ241" s="49"/>
      <c r="BA241" s="49"/>
      <c r="BB241" s="49"/>
    </row>
    <row r="242" spans="1:54" ht="15.75" customHeight="1">
      <c r="A242" s="49"/>
      <c r="B242" s="49"/>
      <c r="C242" s="49"/>
      <c r="D242" s="49"/>
      <c r="E242" s="49"/>
      <c r="F242" s="49"/>
      <c r="G242" s="59"/>
      <c r="H242" s="59"/>
      <c r="I242" s="59"/>
      <c r="J242" s="59"/>
      <c r="K242" s="59"/>
      <c r="L242" s="59"/>
      <c r="M242" s="49"/>
      <c r="N242" s="49"/>
      <c r="O242" s="49"/>
      <c r="P242" s="49"/>
      <c r="Q242" s="49"/>
      <c r="R242" s="49"/>
      <c r="S242" s="49"/>
      <c r="T242" s="49"/>
      <c r="U242" s="59"/>
      <c r="V242" s="59"/>
      <c r="W242" s="59"/>
      <c r="X242" s="59"/>
      <c r="Y242" s="59"/>
      <c r="Z242" s="59"/>
      <c r="AA242" s="49"/>
      <c r="AB242" s="49"/>
      <c r="AC242" s="49"/>
      <c r="AD242" s="49"/>
      <c r="AE242" s="49"/>
      <c r="AF242" s="49"/>
      <c r="AG242" s="49"/>
      <c r="AH242" s="49"/>
      <c r="AI242" s="59"/>
      <c r="AJ242" s="59"/>
      <c r="AK242" s="59"/>
      <c r="AL242" s="59"/>
      <c r="AM242" s="59"/>
      <c r="AN242" s="59"/>
      <c r="AO242" s="49"/>
      <c r="AP242" s="49"/>
      <c r="AQ242" s="49"/>
      <c r="AR242" s="49"/>
      <c r="AS242" s="49"/>
      <c r="AT242" s="49"/>
      <c r="AU242" s="49"/>
      <c r="AV242" s="49"/>
      <c r="AW242" s="49"/>
      <c r="AX242" s="49"/>
      <c r="AY242" s="49"/>
      <c r="AZ242" s="49"/>
      <c r="BA242" s="49"/>
      <c r="BB242" s="49"/>
    </row>
    <row r="243" spans="1:54" ht="15.75" customHeight="1">
      <c r="A243" s="49"/>
      <c r="B243" s="49"/>
      <c r="C243" s="49"/>
      <c r="D243" s="49"/>
      <c r="E243" s="49"/>
      <c r="F243" s="49"/>
      <c r="G243" s="59"/>
      <c r="H243" s="59"/>
      <c r="I243" s="59"/>
      <c r="J243" s="59"/>
      <c r="K243" s="59"/>
      <c r="L243" s="59"/>
      <c r="M243" s="49"/>
      <c r="N243" s="49"/>
      <c r="O243" s="49"/>
      <c r="P243" s="49"/>
      <c r="Q243" s="49"/>
      <c r="R243" s="49"/>
      <c r="S243" s="49"/>
      <c r="T243" s="49"/>
      <c r="U243" s="59"/>
      <c r="V243" s="59"/>
      <c r="W243" s="59"/>
      <c r="X243" s="59"/>
      <c r="Y243" s="59"/>
      <c r="Z243" s="59"/>
      <c r="AA243" s="49"/>
      <c r="AB243" s="49"/>
      <c r="AC243" s="49"/>
      <c r="AD243" s="49"/>
      <c r="AE243" s="49"/>
      <c r="AF243" s="49"/>
      <c r="AG243" s="49"/>
      <c r="AH243" s="49"/>
      <c r="AI243" s="59"/>
      <c r="AJ243" s="59"/>
      <c r="AK243" s="59"/>
      <c r="AL243" s="59"/>
      <c r="AM243" s="59"/>
      <c r="AN243" s="59"/>
      <c r="AO243" s="49"/>
      <c r="AP243" s="49"/>
      <c r="AQ243" s="49"/>
      <c r="AR243" s="49"/>
      <c r="AS243" s="49"/>
      <c r="AT243" s="49"/>
      <c r="AU243" s="49"/>
      <c r="AV243" s="49"/>
      <c r="AW243" s="49"/>
      <c r="AX243" s="49"/>
      <c r="AY243" s="49"/>
      <c r="AZ243" s="49"/>
      <c r="BA243" s="49"/>
      <c r="BB243" s="49"/>
    </row>
    <row r="244" spans="1:54" ht="15.75" customHeight="1">
      <c r="A244" s="49"/>
      <c r="B244" s="49"/>
      <c r="C244" s="49"/>
      <c r="D244" s="49"/>
      <c r="E244" s="49"/>
      <c r="F244" s="49"/>
      <c r="G244" s="59"/>
      <c r="H244" s="59"/>
      <c r="I244" s="59"/>
      <c r="J244" s="59"/>
      <c r="K244" s="59"/>
      <c r="L244" s="59"/>
      <c r="M244" s="49"/>
      <c r="N244" s="49"/>
      <c r="O244" s="49"/>
      <c r="P244" s="49"/>
      <c r="Q244" s="49"/>
      <c r="R244" s="49"/>
      <c r="S244" s="49"/>
      <c r="T244" s="49"/>
      <c r="U244" s="59"/>
      <c r="V244" s="59"/>
      <c r="W244" s="59"/>
      <c r="X244" s="59"/>
      <c r="Y244" s="59"/>
      <c r="Z244" s="59"/>
      <c r="AA244" s="49"/>
      <c r="AB244" s="49"/>
      <c r="AC244" s="49"/>
      <c r="AD244" s="49"/>
      <c r="AE244" s="49"/>
      <c r="AF244" s="49"/>
      <c r="AG244" s="49"/>
      <c r="AH244" s="49"/>
      <c r="AI244" s="59"/>
      <c r="AJ244" s="59"/>
      <c r="AK244" s="59"/>
      <c r="AL244" s="59"/>
      <c r="AM244" s="59"/>
      <c r="AN244" s="59"/>
      <c r="AO244" s="49"/>
      <c r="AP244" s="49"/>
      <c r="AQ244" s="49"/>
      <c r="AR244" s="49"/>
      <c r="AS244" s="49"/>
      <c r="AT244" s="49"/>
      <c r="AU244" s="49"/>
      <c r="AV244" s="49"/>
      <c r="AW244" s="49"/>
      <c r="AX244" s="49"/>
      <c r="AY244" s="49"/>
      <c r="AZ244" s="49"/>
      <c r="BA244" s="49"/>
      <c r="BB244" s="49"/>
    </row>
    <row r="245" spans="1:54" ht="15.75" customHeight="1">
      <c r="A245" s="49"/>
      <c r="B245" s="49"/>
      <c r="C245" s="49"/>
      <c r="D245" s="49"/>
      <c r="E245" s="49"/>
      <c r="F245" s="49"/>
      <c r="G245" s="59"/>
      <c r="H245" s="59"/>
      <c r="I245" s="59"/>
      <c r="J245" s="59"/>
      <c r="K245" s="59"/>
      <c r="L245" s="59"/>
      <c r="M245" s="49"/>
      <c r="N245" s="49"/>
      <c r="O245" s="49"/>
      <c r="P245" s="49"/>
      <c r="Q245" s="49"/>
      <c r="R245" s="49"/>
      <c r="S245" s="49"/>
      <c r="T245" s="49"/>
      <c r="U245" s="59"/>
      <c r="V245" s="59"/>
      <c r="W245" s="59"/>
      <c r="X245" s="59"/>
      <c r="Y245" s="59"/>
      <c r="Z245" s="59"/>
      <c r="AA245" s="49"/>
      <c r="AB245" s="49"/>
      <c r="AC245" s="49"/>
      <c r="AD245" s="49"/>
      <c r="AE245" s="49"/>
      <c r="AF245" s="49"/>
      <c r="AG245" s="49"/>
      <c r="AH245" s="49"/>
      <c r="AI245" s="59"/>
      <c r="AJ245" s="59"/>
      <c r="AK245" s="59"/>
      <c r="AL245" s="59"/>
      <c r="AM245" s="59"/>
      <c r="AN245" s="59"/>
      <c r="AO245" s="49"/>
      <c r="AP245" s="49"/>
      <c r="AQ245" s="49"/>
      <c r="AR245" s="49"/>
      <c r="AS245" s="49"/>
      <c r="AT245" s="49"/>
      <c r="AU245" s="49"/>
      <c r="AV245" s="49"/>
      <c r="AW245" s="49"/>
      <c r="AX245" s="49"/>
      <c r="AY245" s="49"/>
      <c r="AZ245" s="49"/>
      <c r="BA245" s="49"/>
      <c r="BB245" s="49"/>
    </row>
    <row r="246" spans="1:54" ht="15.75" customHeight="1">
      <c r="A246" s="49"/>
      <c r="B246" s="49"/>
      <c r="C246" s="49"/>
      <c r="D246" s="49"/>
      <c r="E246" s="49"/>
      <c r="F246" s="49"/>
      <c r="G246" s="59"/>
      <c r="H246" s="59"/>
      <c r="I246" s="59"/>
      <c r="J246" s="59"/>
      <c r="K246" s="59"/>
      <c r="L246" s="59"/>
      <c r="M246" s="49"/>
      <c r="N246" s="49"/>
      <c r="O246" s="49"/>
      <c r="P246" s="49"/>
      <c r="Q246" s="49"/>
      <c r="R246" s="49"/>
      <c r="S246" s="49"/>
      <c r="T246" s="49"/>
      <c r="U246" s="59"/>
      <c r="V246" s="59"/>
      <c r="W246" s="59"/>
      <c r="X246" s="59"/>
      <c r="Y246" s="59"/>
      <c r="Z246" s="59"/>
      <c r="AA246" s="49"/>
      <c r="AB246" s="49"/>
      <c r="AC246" s="49"/>
      <c r="AD246" s="49"/>
      <c r="AE246" s="49"/>
      <c r="AF246" s="49"/>
      <c r="AG246" s="49"/>
      <c r="AH246" s="49"/>
      <c r="AI246" s="59"/>
      <c r="AJ246" s="59"/>
      <c r="AK246" s="59"/>
      <c r="AL246" s="59"/>
      <c r="AM246" s="59"/>
      <c r="AN246" s="59"/>
      <c r="AO246" s="49"/>
      <c r="AP246" s="49"/>
      <c r="AQ246" s="49"/>
      <c r="AR246" s="49"/>
      <c r="AS246" s="49"/>
      <c r="AT246" s="49"/>
      <c r="AU246" s="49"/>
      <c r="AV246" s="49"/>
      <c r="AW246" s="49"/>
      <c r="AX246" s="49"/>
      <c r="AY246" s="49"/>
      <c r="AZ246" s="49"/>
      <c r="BA246" s="49"/>
      <c r="BB246" s="49"/>
    </row>
    <row r="247" spans="1:54" ht="15.75" customHeight="1">
      <c r="A247" s="49"/>
      <c r="B247" s="49"/>
      <c r="C247" s="49"/>
      <c r="D247" s="49"/>
      <c r="E247" s="49"/>
      <c r="F247" s="49"/>
      <c r="G247" s="59"/>
      <c r="H247" s="59"/>
      <c r="I247" s="59"/>
      <c r="J247" s="59"/>
      <c r="K247" s="59"/>
      <c r="L247" s="59"/>
      <c r="M247" s="49"/>
      <c r="N247" s="49"/>
      <c r="O247" s="49"/>
      <c r="P247" s="49"/>
      <c r="Q247" s="49"/>
      <c r="R247" s="49"/>
      <c r="S247" s="49"/>
      <c r="T247" s="49"/>
      <c r="U247" s="59"/>
      <c r="V247" s="59"/>
      <c r="W247" s="59"/>
      <c r="X247" s="59"/>
      <c r="Y247" s="59"/>
      <c r="Z247" s="59"/>
      <c r="AA247" s="49"/>
      <c r="AB247" s="49"/>
      <c r="AC247" s="49"/>
      <c r="AD247" s="49"/>
      <c r="AE247" s="49"/>
      <c r="AF247" s="49"/>
      <c r="AG247" s="49"/>
      <c r="AH247" s="49"/>
      <c r="AI247" s="59"/>
      <c r="AJ247" s="59"/>
      <c r="AK247" s="59"/>
      <c r="AL247" s="59"/>
      <c r="AM247" s="59"/>
      <c r="AN247" s="59"/>
      <c r="AO247" s="49"/>
      <c r="AP247" s="49"/>
      <c r="AQ247" s="49"/>
      <c r="AR247" s="49"/>
      <c r="AS247" s="49"/>
      <c r="AT247" s="49"/>
      <c r="AU247" s="49"/>
      <c r="AV247" s="49"/>
      <c r="AW247" s="49"/>
      <c r="AX247" s="49"/>
      <c r="AY247" s="49"/>
      <c r="AZ247" s="49"/>
      <c r="BA247" s="49"/>
      <c r="BB247" s="49"/>
    </row>
    <row r="248" spans="1:54" ht="15.75" customHeight="1">
      <c r="A248" s="49"/>
      <c r="B248" s="49"/>
      <c r="C248" s="49"/>
      <c r="D248" s="49"/>
      <c r="E248" s="49"/>
      <c r="F248" s="49"/>
      <c r="G248" s="59"/>
      <c r="H248" s="59"/>
      <c r="I248" s="59"/>
      <c r="J248" s="59"/>
      <c r="K248" s="59"/>
      <c r="L248" s="59"/>
      <c r="M248" s="49"/>
      <c r="N248" s="49"/>
      <c r="O248" s="49"/>
      <c r="P248" s="49"/>
      <c r="Q248" s="49"/>
      <c r="R248" s="49"/>
      <c r="S248" s="49"/>
      <c r="T248" s="49"/>
      <c r="U248" s="59"/>
      <c r="V248" s="59"/>
      <c r="W248" s="59"/>
      <c r="X248" s="59"/>
      <c r="Y248" s="59"/>
      <c r="Z248" s="59"/>
      <c r="AA248" s="49"/>
      <c r="AB248" s="49"/>
      <c r="AC248" s="49"/>
      <c r="AD248" s="49"/>
      <c r="AE248" s="49"/>
      <c r="AF248" s="49"/>
      <c r="AG248" s="49"/>
      <c r="AH248" s="49"/>
      <c r="AI248" s="59"/>
      <c r="AJ248" s="59"/>
      <c r="AK248" s="59"/>
      <c r="AL248" s="59"/>
      <c r="AM248" s="59"/>
      <c r="AN248" s="59"/>
      <c r="AO248" s="49"/>
      <c r="AP248" s="49"/>
      <c r="AQ248" s="49"/>
      <c r="AR248" s="49"/>
      <c r="AS248" s="49"/>
      <c r="AT248" s="49"/>
      <c r="AU248" s="49"/>
      <c r="AV248" s="49"/>
      <c r="AW248" s="49"/>
      <c r="AX248" s="49"/>
      <c r="AY248" s="49"/>
      <c r="AZ248" s="49"/>
      <c r="BA248" s="49"/>
      <c r="BB248" s="49"/>
    </row>
    <row r="249" spans="1:54" ht="15.75" customHeight="1">
      <c r="A249" s="49"/>
      <c r="B249" s="49"/>
      <c r="C249" s="49"/>
      <c r="D249" s="49"/>
      <c r="E249" s="49"/>
      <c r="F249" s="49"/>
      <c r="G249" s="59"/>
      <c r="H249" s="59"/>
      <c r="I249" s="59"/>
      <c r="J249" s="59"/>
      <c r="K249" s="59"/>
      <c r="L249" s="59"/>
      <c r="M249" s="49"/>
      <c r="N249" s="49"/>
      <c r="O249" s="49"/>
      <c r="P249" s="49"/>
      <c r="Q249" s="49"/>
      <c r="R249" s="49"/>
      <c r="S249" s="49"/>
      <c r="T249" s="49"/>
      <c r="U249" s="59"/>
      <c r="V249" s="59"/>
      <c r="W249" s="59"/>
      <c r="X249" s="59"/>
      <c r="Y249" s="59"/>
      <c r="Z249" s="59"/>
      <c r="AA249" s="49"/>
      <c r="AB249" s="49"/>
      <c r="AC249" s="49"/>
      <c r="AD249" s="49"/>
      <c r="AE249" s="49"/>
      <c r="AF249" s="49"/>
      <c r="AG249" s="49"/>
      <c r="AH249" s="49"/>
      <c r="AI249" s="59"/>
      <c r="AJ249" s="59"/>
      <c r="AK249" s="59"/>
      <c r="AL249" s="59"/>
      <c r="AM249" s="59"/>
      <c r="AN249" s="59"/>
      <c r="AO249" s="49"/>
      <c r="AP249" s="49"/>
      <c r="AQ249" s="49"/>
      <c r="AR249" s="49"/>
      <c r="AS249" s="49"/>
      <c r="AT249" s="49"/>
      <c r="AU249" s="49"/>
      <c r="AV249" s="49"/>
      <c r="AW249" s="49"/>
      <c r="AX249" s="49"/>
      <c r="AY249" s="49"/>
      <c r="AZ249" s="49"/>
      <c r="BA249" s="49"/>
      <c r="BB249" s="49"/>
    </row>
    <row r="250" spans="1:54" ht="15.75" customHeight="1">
      <c r="A250" s="49"/>
      <c r="B250" s="49"/>
      <c r="C250" s="49"/>
      <c r="D250" s="49"/>
      <c r="E250" s="49"/>
      <c r="F250" s="49"/>
      <c r="G250" s="59"/>
      <c r="H250" s="59"/>
      <c r="I250" s="59"/>
      <c r="J250" s="59"/>
      <c r="K250" s="59"/>
      <c r="L250" s="59"/>
      <c r="M250" s="49"/>
      <c r="N250" s="49"/>
      <c r="O250" s="49"/>
      <c r="P250" s="49"/>
      <c r="Q250" s="49"/>
      <c r="R250" s="49"/>
      <c r="S250" s="49"/>
      <c r="T250" s="49"/>
      <c r="U250" s="59"/>
      <c r="V250" s="59"/>
      <c r="W250" s="59"/>
      <c r="X250" s="59"/>
      <c r="Y250" s="59"/>
      <c r="Z250" s="59"/>
      <c r="AA250" s="49"/>
      <c r="AB250" s="49"/>
      <c r="AC250" s="49"/>
      <c r="AD250" s="49"/>
      <c r="AE250" s="49"/>
      <c r="AF250" s="49"/>
      <c r="AG250" s="49"/>
      <c r="AH250" s="49"/>
      <c r="AI250" s="59"/>
      <c r="AJ250" s="59"/>
      <c r="AK250" s="59"/>
      <c r="AL250" s="59"/>
      <c r="AM250" s="59"/>
      <c r="AN250" s="59"/>
      <c r="AO250" s="49"/>
      <c r="AP250" s="49"/>
      <c r="AQ250" s="49"/>
      <c r="AR250" s="49"/>
      <c r="AS250" s="49"/>
      <c r="AT250" s="49"/>
      <c r="AU250" s="49"/>
      <c r="AV250" s="49"/>
      <c r="AW250" s="49"/>
      <c r="AX250" s="49"/>
      <c r="AY250" s="49"/>
      <c r="AZ250" s="49"/>
      <c r="BA250" s="49"/>
      <c r="BB250" s="49"/>
    </row>
    <row r="251" spans="1:54" ht="15.75" customHeight="1">
      <c r="A251" s="49"/>
      <c r="B251" s="49"/>
      <c r="C251" s="49"/>
      <c r="D251" s="49"/>
      <c r="E251" s="49"/>
      <c r="F251" s="49"/>
      <c r="G251" s="59"/>
      <c r="H251" s="59"/>
      <c r="I251" s="59"/>
      <c r="J251" s="59"/>
      <c r="K251" s="59"/>
      <c r="L251" s="59"/>
      <c r="M251" s="49"/>
      <c r="N251" s="49"/>
      <c r="O251" s="49"/>
      <c r="P251" s="49"/>
      <c r="Q251" s="49"/>
      <c r="R251" s="49"/>
      <c r="S251" s="49"/>
      <c r="T251" s="49"/>
      <c r="U251" s="59"/>
      <c r="V251" s="59"/>
      <c r="W251" s="59"/>
      <c r="X251" s="59"/>
      <c r="Y251" s="59"/>
      <c r="Z251" s="59"/>
      <c r="AA251" s="49"/>
      <c r="AB251" s="49"/>
      <c r="AC251" s="49"/>
      <c r="AD251" s="49"/>
      <c r="AE251" s="49"/>
      <c r="AF251" s="49"/>
      <c r="AG251" s="49"/>
      <c r="AH251" s="49"/>
      <c r="AI251" s="59"/>
      <c r="AJ251" s="59"/>
      <c r="AK251" s="59"/>
      <c r="AL251" s="59"/>
      <c r="AM251" s="59"/>
      <c r="AN251" s="59"/>
      <c r="AO251" s="49"/>
      <c r="AP251" s="49"/>
      <c r="AQ251" s="49"/>
      <c r="AR251" s="49"/>
      <c r="AS251" s="49"/>
      <c r="AT251" s="49"/>
      <c r="AU251" s="49"/>
      <c r="AV251" s="49"/>
      <c r="AW251" s="49"/>
      <c r="AX251" s="49"/>
      <c r="AY251" s="49"/>
      <c r="AZ251" s="49"/>
      <c r="BA251" s="49"/>
      <c r="BB251" s="49"/>
    </row>
    <row r="252" spans="1:54" ht="15.75" customHeight="1"/>
    <row r="253" spans="1:54" ht="15.75" customHeight="1"/>
    <row r="254" spans="1:54" ht="15.75" customHeight="1"/>
    <row r="255" spans="1:54" ht="15.75" customHeight="1"/>
    <row r="256" spans="1:54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</sheetData>
  <mergeCells count="1">
    <mergeCell ref="B3:N3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00"/>
  <sheetViews>
    <sheetView workbookViewId="0"/>
  </sheetViews>
  <sheetFormatPr defaultColWidth="12.625" defaultRowHeight="15" customHeight="1"/>
  <cols>
    <col min="1" max="1" width="30.875" bestFit="1" customWidth="1"/>
    <col min="2" max="2" width="22.625" customWidth="1"/>
    <col min="3" max="3" width="49.25" bestFit="1" customWidth="1"/>
    <col min="4" max="26" width="7.625" customWidth="1"/>
  </cols>
  <sheetData>
    <row r="1" spans="1:3" ht="14.25" customHeight="1">
      <c r="A1" s="56" t="s">
        <v>63</v>
      </c>
      <c r="C1" s="56" t="s">
        <v>64</v>
      </c>
    </row>
    <row r="2" spans="1:3" ht="14.25" customHeight="1">
      <c r="A2" s="56" t="s">
        <v>65</v>
      </c>
    </row>
    <row r="3" spans="1:3" ht="14.25" customHeight="1"/>
    <row r="4" spans="1:3" ht="14.25" customHeight="1"/>
    <row r="5" spans="1:3" ht="14.25" customHeight="1">
      <c r="A5" s="56" t="s">
        <v>66</v>
      </c>
    </row>
    <row r="6" spans="1:3" ht="14.25" customHeight="1">
      <c r="B6" s="56" t="s">
        <v>67</v>
      </c>
      <c r="C6" s="56" t="s">
        <v>68</v>
      </c>
    </row>
    <row r="7" spans="1:3" ht="14.25" customHeight="1">
      <c r="B7" s="56" t="s">
        <v>69</v>
      </c>
      <c r="C7" s="56" t="s">
        <v>70</v>
      </c>
    </row>
    <row r="8" spans="1:3" ht="14.25" customHeight="1">
      <c r="B8" s="56" t="s">
        <v>71</v>
      </c>
      <c r="C8" s="56" t="s">
        <v>72</v>
      </c>
    </row>
    <row r="9" spans="1:3" ht="14.25" customHeight="1">
      <c r="B9" s="56" t="s">
        <v>73</v>
      </c>
      <c r="C9" s="56" t="s">
        <v>74</v>
      </c>
    </row>
    <row r="10" spans="1:3" ht="14.25" customHeight="1"/>
    <row r="11" spans="1:3" ht="14.25" customHeight="1">
      <c r="A11" s="56" t="s">
        <v>75</v>
      </c>
    </row>
    <row r="12" spans="1:3" ht="14.25" customHeight="1">
      <c r="B12" s="56" t="s">
        <v>76</v>
      </c>
      <c r="C12" s="56" t="s">
        <v>77</v>
      </c>
    </row>
    <row r="13" spans="1:3" ht="14.25" customHeight="1">
      <c r="B13" s="56" t="s">
        <v>78</v>
      </c>
      <c r="C13" s="56" t="s">
        <v>79</v>
      </c>
    </row>
    <row r="14" spans="1:3" ht="14.25" customHeight="1">
      <c r="B14" s="56" t="s">
        <v>80</v>
      </c>
      <c r="C14" s="56" t="s">
        <v>81</v>
      </c>
    </row>
    <row r="15" spans="1:3" ht="14.25" customHeight="1">
      <c r="B15" s="56" t="s">
        <v>82</v>
      </c>
      <c r="C15" s="60">
        <v>1.1574074074074073E-4</v>
      </c>
    </row>
    <row r="16" spans="1:3" ht="14.25" customHeight="1">
      <c r="B16" s="56" t="s">
        <v>83</v>
      </c>
      <c r="C16" s="56" t="s">
        <v>84</v>
      </c>
    </row>
    <row r="17" spans="1:14" ht="14.25" customHeight="1">
      <c r="B17" s="56" t="s">
        <v>85</v>
      </c>
      <c r="C17" s="56" t="s">
        <v>86</v>
      </c>
    </row>
    <row r="18" spans="1:14" ht="14.25" customHeight="1"/>
    <row r="19" spans="1:14" ht="14.25" customHeight="1">
      <c r="A19" s="56" t="s">
        <v>87</v>
      </c>
    </row>
    <row r="20" spans="1:14" ht="14.25" customHeight="1">
      <c r="B20" s="56" t="s">
        <v>88</v>
      </c>
      <c r="C20" s="56" t="s">
        <v>89</v>
      </c>
    </row>
    <row r="21" spans="1:14" ht="14.25" customHeight="1">
      <c r="B21" s="56" t="s">
        <v>90</v>
      </c>
      <c r="C21" s="56" t="s">
        <v>91</v>
      </c>
    </row>
    <row r="22" spans="1:14" ht="14.25" customHeight="1"/>
    <row r="23" spans="1:14" ht="14.25" customHeight="1">
      <c r="A23" s="56" t="s">
        <v>92</v>
      </c>
    </row>
    <row r="24" spans="1:14" ht="14.25" customHeight="1">
      <c r="B24" s="56" t="s">
        <v>51</v>
      </c>
      <c r="C24" s="56">
        <v>8</v>
      </c>
      <c r="D24" s="56">
        <v>16</v>
      </c>
      <c r="E24" s="56">
        <v>31.5</v>
      </c>
      <c r="F24" s="56">
        <v>63</v>
      </c>
      <c r="G24" s="56">
        <v>125</v>
      </c>
      <c r="H24" s="56">
        <v>250</v>
      </c>
      <c r="I24" s="56">
        <v>500</v>
      </c>
      <c r="J24" s="56">
        <v>1000</v>
      </c>
      <c r="K24" s="56">
        <v>2000</v>
      </c>
      <c r="L24" s="56">
        <v>4000</v>
      </c>
      <c r="M24" s="56">
        <v>8000</v>
      </c>
      <c r="N24" s="56">
        <v>16000</v>
      </c>
    </row>
    <row r="25" spans="1:14" ht="14.25" customHeight="1">
      <c r="B25" s="56" t="s">
        <v>93</v>
      </c>
      <c r="C25" s="56" t="s">
        <v>94</v>
      </c>
      <c r="D25" s="56" t="s">
        <v>94</v>
      </c>
      <c r="E25" s="56" t="s">
        <v>94</v>
      </c>
      <c r="F25" s="56" t="s">
        <v>94</v>
      </c>
      <c r="G25" s="56" t="s">
        <v>94</v>
      </c>
      <c r="H25" s="56" t="s">
        <v>94</v>
      </c>
      <c r="I25" s="56" t="s">
        <v>94</v>
      </c>
      <c r="J25" s="56" t="s">
        <v>94</v>
      </c>
      <c r="K25" s="56" t="s">
        <v>94</v>
      </c>
      <c r="L25" s="56" t="s">
        <v>94</v>
      </c>
      <c r="M25" s="56" t="s">
        <v>94</v>
      </c>
      <c r="N25" s="56" t="s">
        <v>94</v>
      </c>
    </row>
    <row r="26" spans="1:14" ht="14.25" customHeight="1">
      <c r="B26" s="56" t="s">
        <v>95</v>
      </c>
      <c r="C26" s="56">
        <v>67.2</v>
      </c>
      <c r="D26" s="56">
        <v>63.9</v>
      </c>
      <c r="E26" s="56">
        <v>79.400000000000006</v>
      </c>
      <c r="F26" s="56">
        <v>85.8</v>
      </c>
      <c r="G26" s="56">
        <v>85.7</v>
      </c>
      <c r="H26" s="56">
        <v>87.8</v>
      </c>
      <c r="I26" s="56">
        <v>84.9</v>
      </c>
      <c r="J26" s="56">
        <v>83.2</v>
      </c>
      <c r="K26" s="56">
        <v>81.400000000000006</v>
      </c>
      <c r="L26" s="56">
        <v>81.400000000000006</v>
      </c>
      <c r="M26" s="56">
        <v>76.5</v>
      </c>
      <c r="N26" s="56">
        <v>71</v>
      </c>
    </row>
    <row r="27" spans="1:14" ht="14.25" customHeight="1">
      <c r="B27" s="56" t="s">
        <v>96</v>
      </c>
      <c r="C27" s="56">
        <v>52.2</v>
      </c>
      <c r="D27" s="56">
        <v>49.4</v>
      </c>
      <c r="E27" s="56">
        <v>69.900000000000006</v>
      </c>
      <c r="F27" s="56">
        <v>77.7</v>
      </c>
      <c r="G27" s="56">
        <v>80.900000000000006</v>
      </c>
      <c r="H27" s="56">
        <v>83.7</v>
      </c>
      <c r="I27" s="56">
        <v>81.900000000000006</v>
      </c>
      <c r="J27" s="56">
        <v>80.7</v>
      </c>
      <c r="K27" s="56">
        <v>79.7</v>
      </c>
      <c r="L27" s="56">
        <v>79.2</v>
      </c>
      <c r="M27" s="56">
        <v>73.8</v>
      </c>
      <c r="N27" s="56">
        <v>66.2</v>
      </c>
    </row>
    <row r="28" spans="1:14" ht="14.25" customHeight="1">
      <c r="B28" s="56" t="s">
        <v>62</v>
      </c>
      <c r="C28" s="56">
        <v>60.4</v>
      </c>
      <c r="D28" s="56">
        <v>57.3</v>
      </c>
      <c r="E28" s="56">
        <v>74.8</v>
      </c>
      <c r="F28" s="56">
        <v>82.1</v>
      </c>
      <c r="G28" s="56">
        <v>83.3</v>
      </c>
      <c r="H28" s="56">
        <v>85.7</v>
      </c>
      <c r="I28" s="56">
        <v>83.3</v>
      </c>
      <c r="J28" s="56">
        <v>82.1</v>
      </c>
      <c r="K28" s="56">
        <v>80.5</v>
      </c>
      <c r="L28" s="56">
        <v>80.2</v>
      </c>
      <c r="M28" s="56">
        <v>75.400000000000006</v>
      </c>
      <c r="N28" s="56">
        <v>68.599999999999994</v>
      </c>
    </row>
    <row r="29" spans="1:14" ht="14.25" customHeight="1">
      <c r="B29" s="56" t="s">
        <v>97</v>
      </c>
      <c r="C29" s="56">
        <v>47.2</v>
      </c>
      <c r="D29" s="56">
        <v>53.8</v>
      </c>
      <c r="E29" s="56">
        <v>72.8</v>
      </c>
      <c r="F29" s="56">
        <v>81.099999999999994</v>
      </c>
      <c r="G29" s="56">
        <v>77.900000000000006</v>
      </c>
      <c r="H29" s="56">
        <v>72.599999999999994</v>
      </c>
      <c r="I29" s="56">
        <v>71.5</v>
      </c>
      <c r="J29" s="56">
        <v>70.3</v>
      </c>
      <c r="K29" s="56">
        <v>69.3</v>
      </c>
      <c r="L29" s="56">
        <v>66.099999999999994</v>
      </c>
      <c r="M29" s="56">
        <v>62.2</v>
      </c>
      <c r="N29" s="56">
        <v>52.1</v>
      </c>
    </row>
    <row r="30" spans="1:14" ht="14.25" customHeight="1"/>
    <row r="31" spans="1:14" ht="14.25" customHeight="1">
      <c r="A31" s="56" t="s">
        <v>98</v>
      </c>
    </row>
    <row r="32" spans="1:14" ht="14.25" customHeight="1">
      <c r="B32" s="56" t="s">
        <v>99</v>
      </c>
      <c r="D32" s="56" t="s">
        <v>100</v>
      </c>
    </row>
    <row r="33" spans="1:3" ht="14.25" customHeight="1">
      <c r="A33" s="56" t="s">
        <v>65</v>
      </c>
    </row>
    <row r="34" spans="1:3" ht="14.25" customHeight="1"/>
    <row r="35" spans="1:3" ht="14.25" customHeight="1"/>
    <row r="36" spans="1:3" ht="14.25" customHeight="1">
      <c r="A36" s="56" t="s">
        <v>66</v>
      </c>
    </row>
    <row r="37" spans="1:3" ht="14.25" customHeight="1">
      <c r="B37" s="56" t="s">
        <v>67</v>
      </c>
      <c r="C37" s="56" t="s">
        <v>68</v>
      </c>
    </row>
    <row r="38" spans="1:3" ht="14.25" customHeight="1">
      <c r="B38" s="56" t="s">
        <v>69</v>
      </c>
      <c r="C38" s="56" t="s">
        <v>70</v>
      </c>
    </row>
    <row r="39" spans="1:3" ht="14.25" customHeight="1">
      <c r="B39" s="56" t="s">
        <v>71</v>
      </c>
      <c r="C39" s="56" t="s">
        <v>72</v>
      </c>
    </row>
    <row r="40" spans="1:3" ht="14.25" customHeight="1">
      <c r="B40" s="56" t="s">
        <v>73</v>
      </c>
      <c r="C40" s="56" t="s">
        <v>74</v>
      </c>
    </row>
    <row r="41" spans="1:3" ht="14.25" customHeight="1"/>
    <row r="42" spans="1:3" ht="14.25" customHeight="1">
      <c r="A42" s="56" t="s">
        <v>75</v>
      </c>
    </row>
    <row r="43" spans="1:3" ht="14.25" customHeight="1">
      <c r="B43" s="56" t="s">
        <v>76</v>
      </c>
      <c r="C43" s="56" t="s">
        <v>77</v>
      </c>
    </row>
    <row r="44" spans="1:3" ht="14.25" customHeight="1">
      <c r="B44" s="56" t="s">
        <v>78</v>
      </c>
      <c r="C44" s="56" t="s">
        <v>79</v>
      </c>
    </row>
    <row r="45" spans="1:3" ht="14.25" customHeight="1">
      <c r="B45" s="56" t="s">
        <v>80</v>
      </c>
      <c r="C45" s="56" t="s">
        <v>81</v>
      </c>
    </row>
    <row r="46" spans="1:3" ht="14.25" customHeight="1">
      <c r="B46" s="56" t="s">
        <v>82</v>
      </c>
      <c r="C46" s="60">
        <v>1.1574074074074073E-4</v>
      </c>
    </row>
    <row r="47" spans="1:3" ht="14.25" customHeight="1">
      <c r="B47" s="56" t="s">
        <v>83</v>
      </c>
      <c r="C47" s="56" t="s">
        <v>84</v>
      </c>
    </row>
    <row r="48" spans="1:3" ht="14.25" customHeight="1">
      <c r="B48" s="56" t="s">
        <v>85</v>
      </c>
      <c r="C48" s="56" t="s">
        <v>86</v>
      </c>
    </row>
    <row r="49" spans="1:14" ht="14.25" customHeight="1"/>
    <row r="50" spans="1:14" ht="14.25" customHeight="1">
      <c r="A50" s="56" t="s">
        <v>87</v>
      </c>
    </row>
    <row r="51" spans="1:14" ht="14.25" customHeight="1">
      <c r="B51" s="56" t="s">
        <v>88</v>
      </c>
      <c r="C51" s="56" t="s">
        <v>101</v>
      </c>
    </row>
    <row r="52" spans="1:14" ht="14.25" customHeight="1">
      <c r="B52" s="56" t="s">
        <v>90</v>
      </c>
      <c r="C52" s="56" t="s">
        <v>102</v>
      </c>
    </row>
    <row r="53" spans="1:14" ht="14.25" customHeight="1"/>
    <row r="54" spans="1:14" ht="14.25" customHeight="1">
      <c r="A54" s="56" t="s">
        <v>92</v>
      </c>
    </row>
    <row r="55" spans="1:14" ht="14.25" customHeight="1">
      <c r="B55" s="56" t="s">
        <v>51</v>
      </c>
      <c r="C55" s="56">
        <v>8</v>
      </c>
      <c r="D55" s="56">
        <v>16</v>
      </c>
      <c r="E55" s="56">
        <v>31.5</v>
      </c>
      <c r="F55" s="56">
        <v>63</v>
      </c>
      <c r="G55" s="56">
        <v>125</v>
      </c>
      <c r="H55" s="56">
        <v>250</v>
      </c>
      <c r="I55" s="56">
        <v>500</v>
      </c>
      <c r="J55" s="56">
        <v>1000</v>
      </c>
      <c r="K55" s="56">
        <v>2000</v>
      </c>
      <c r="L55" s="56">
        <v>4000</v>
      </c>
      <c r="M55" s="56">
        <v>8000</v>
      </c>
      <c r="N55" s="56">
        <v>16000</v>
      </c>
    </row>
    <row r="56" spans="1:14" ht="14.25" customHeight="1">
      <c r="B56" s="56" t="s">
        <v>93</v>
      </c>
      <c r="C56" s="56" t="s">
        <v>94</v>
      </c>
      <c r="D56" s="56" t="s">
        <v>94</v>
      </c>
      <c r="E56" s="56" t="s">
        <v>94</v>
      </c>
      <c r="F56" s="56" t="s">
        <v>94</v>
      </c>
      <c r="G56" s="56" t="s">
        <v>94</v>
      </c>
      <c r="H56" s="56" t="s">
        <v>94</v>
      </c>
      <c r="I56" s="56" t="s">
        <v>94</v>
      </c>
      <c r="J56" s="56" t="s">
        <v>94</v>
      </c>
      <c r="K56" s="56" t="s">
        <v>94</v>
      </c>
      <c r="L56" s="56" t="s">
        <v>94</v>
      </c>
      <c r="M56" s="56" t="s">
        <v>94</v>
      </c>
      <c r="N56" s="56" t="s">
        <v>94</v>
      </c>
    </row>
    <row r="57" spans="1:14" ht="14.25" customHeight="1">
      <c r="B57" s="56" t="s">
        <v>95</v>
      </c>
      <c r="C57" s="56">
        <v>71.3</v>
      </c>
      <c r="D57" s="56">
        <v>66.400000000000006</v>
      </c>
      <c r="E57" s="56">
        <v>76.099999999999994</v>
      </c>
      <c r="F57" s="56">
        <v>86.1</v>
      </c>
      <c r="G57" s="56">
        <v>85.9</v>
      </c>
      <c r="H57" s="56">
        <v>86.2</v>
      </c>
      <c r="I57" s="56">
        <v>83.5</v>
      </c>
      <c r="J57" s="56">
        <v>81.8</v>
      </c>
      <c r="K57" s="56">
        <v>80</v>
      </c>
      <c r="L57" s="56">
        <v>79.400000000000006</v>
      </c>
      <c r="M57" s="56">
        <v>75.2</v>
      </c>
      <c r="N57" s="56">
        <v>67.400000000000006</v>
      </c>
    </row>
    <row r="58" spans="1:14" ht="14.25" customHeight="1">
      <c r="B58" s="56" t="s">
        <v>96</v>
      </c>
      <c r="C58" s="56">
        <v>54.9</v>
      </c>
      <c r="D58" s="56">
        <v>49</v>
      </c>
      <c r="E58" s="56">
        <v>66.599999999999994</v>
      </c>
      <c r="F58" s="56">
        <v>77.599999999999994</v>
      </c>
      <c r="G58" s="56">
        <v>79</v>
      </c>
      <c r="H58" s="56">
        <v>82.5</v>
      </c>
      <c r="I58" s="56">
        <v>80.5</v>
      </c>
      <c r="J58" s="56">
        <v>79</v>
      </c>
      <c r="K58" s="56">
        <v>77.5</v>
      </c>
      <c r="L58" s="56">
        <v>77.7</v>
      </c>
      <c r="M58" s="56">
        <v>72.099999999999994</v>
      </c>
      <c r="N58" s="56">
        <v>62.5</v>
      </c>
    </row>
    <row r="59" spans="1:14" ht="14.25" customHeight="1">
      <c r="B59" s="56" t="s">
        <v>62</v>
      </c>
      <c r="C59" s="56">
        <v>62.5</v>
      </c>
      <c r="D59" s="56">
        <v>58.9</v>
      </c>
      <c r="E59" s="56">
        <v>72.400000000000006</v>
      </c>
      <c r="F59" s="56">
        <v>81.3</v>
      </c>
      <c r="G59" s="56">
        <v>82.6</v>
      </c>
      <c r="H59" s="56">
        <v>84.5</v>
      </c>
      <c r="I59" s="56">
        <v>82</v>
      </c>
      <c r="J59" s="56">
        <v>80.400000000000006</v>
      </c>
      <c r="K59" s="56">
        <v>78.900000000000006</v>
      </c>
      <c r="L59" s="56">
        <v>78.599999999999994</v>
      </c>
      <c r="M59" s="56">
        <v>73.599999999999994</v>
      </c>
      <c r="N59" s="56">
        <v>65.3</v>
      </c>
    </row>
    <row r="60" spans="1:14" ht="14.25" customHeight="1">
      <c r="B60" s="56" t="s">
        <v>97</v>
      </c>
      <c r="C60" s="56">
        <v>47.2</v>
      </c>
      <c r="D60" s="56">
        <v>53.8</v>
      </c>
      <c r="E60" s="56">
        <v>72.8</v>
      </c>
      <c r="F60" s="56">
        <v>81.099999999999994</v>
      </c>
      <c r="G60" s="56">
        <v>77.900000000000006</v>
      </c>
      <c r="H60" s="56">
        <v>72.599999999999994</v>
      </c>
      <c r="I60" s="56">
        <v>71.5</v>
      </c>
      <c r="J60" s="56">
        <v>70.3</v>
      </c>
      <c r="K60" s="56">
        <v>69.3</v>
      </c>
      <c r="L60" s="56">
        <v>66.099999999999994</v>
      </c>
      <c r="M60" s="56">
        <v>62.2</v>
      </c>
      <c r="N60" s="56">
        <v>52.1</v>
      </c>
    </row>
    <row r="61" spans="1:14" ht="14.25" customHeight="1"/>
    <row r="62" spans="1:14" ht="14.25" customHeight="1">
      <c r="A62" s="56" t="s">
        <v>98</v>
      </c>
    </row>
    <row r="63" spans="1:14" ht="14.25" customHeight="1">
      <c r="B63" s="56" t="s">
        <v>103</v>
      </c>
      <c r="D63" s="56" t="s">
        <v>104</v>
      </c>
    </row>
    <row r="64" spans="1:14" ht="14.25" customHeight="1">
      <c r="A64" s="56" t="s">
        <v>65</v>
      </c>
    </row>
    <row r="65" spans="1:3" ht="14.25" customHeight="1"/>
    <row r="66" spans="1:3" ht="14.25" customHeight="1"/>
    <row r="67" spans="1:3" ht="14.25" customHeight="1">
      <c r="A67" s="56" t="s">
        <v>66</v>
      </c>
    </row>
    <row r="68" spans="1:3" ht="14.25" customHeight="1">
      <c r="B68" s="56" t="s">
        <v>67</v>
      </c>
      <c r="C68" s="56" t="s">
        <v>68</v>
      </c>
    </row>
    <row r="69" spans="1:3" ht="14.25" customHeight="1">
      <c r="B69" s="56" t="s">
        <v>69</v>
      </c>
      <c r="C69" s="56" t="s">
        <v>70</v>
      </c>
    </row>
    <row r="70" spans="1:3" ht="14.25" customHeight="1">
      <c r="B70" s="56" t="s">
        <v>71</v>
      </c>
      <c r="C70" s="56" t="s">
        <v>72</v>
      </c>
    </row>
    <row r="71" spans="1:3" ht="14.25" customHeight="1">
      <c r="B71" s="56" t="s">
        <v>73</v>
      </c>
      <c r="C71" s="56" t="s">
        <v>74</v>
      </c>
    </row>
    <row r="72" spans="1:3" ht="14.25" customHeight="1"/>
    <row r="73" spans="1:3" ht="14.25" customHeight="1">
      <c r="A73" s="56" t="s">
        <v>75</v>
      </c>
    </row>
    <row r="74" spans="1:3" ht="14.25" customHeight="1">
      <c r="B74" s="56" t="s">
        <v>76</v>
      </c>
      <c r="C74" s="56" t="s">
        <v>77</v>
      </c>
    </row>
    <row r="75" spans="1:3" ht="14.25" customHeight="1">
      <c r="B75" s="56" t="s">
        <v>78</v>
      </c>
      <c r="C75" s="56" t="s">
        <v>79</v>
      </c>
    </row>
    <row r="76" spans="1:3" ht="14.25" customHeight="1">
      <c r="B76" s="56" t="s">
        <v>80</v>
      </c>
      <c r="C76" s="56" t="s">
        <v>81</v>
      </c>
    </row>
    <row r="77" spans="1:3" ht="14.25" customHeight="1">
      <c r="B77" s="56" t="s">
        <v>82</v>
      </c>
      <c r="C77" s="60">
        <v>1.1574074074074073E-4</v>
      </c>
    </row>
    <row r="78" spans="1:3" ht="14.25" customHeight="1">
      <c r="B78" s="56" t="s">
        <v>83</v>
      </c>
      <c r="C78" s="56" t="s">
        <v>84</v>
      </c>
    </row>
    <row r="79" spans="1:3" ht="14.25" customHeight="1">
      <c r="B79" s="56" t="s">
        <v>85</v>
      </c>
      <c r="C79" s="56" t="s">
        <v>86</v>
      </c>
    </row>
    <row r="80" spans="1:3" ht="14.25" customHeight="1"/>
    <row r="81" spans="1:14" ht="14.25" customHeight="1">
      <c r="A81" s="56" t="s">
        <v>87</v>
      </c>
    </row>
    <row r="82" spans="1:14" ht="14.25" customHeight="1">
      <c r="B82" s="56" t="s">
        <v>88</v>
      </c>
      <c r="C82" s="56" t="s">
        <v>105</v>
      </c>
    </row>
    <row r="83" spans="1:14" ht="14.25" customHeight="1">
      <c r="B83" s="56" t="s">
        <v>90</v>
      </c>
      <c r="C83" s="56" t="s">
        <v>106</v>
      </c>
    </row>
    <row r="84" spans="1:14" ht="14.25" customHeight="1"/>
    <row r="85" spans="1:14" ht="14.25" customHeight="1">
      <c r="A85" s="56" t="s">
        <v>92</v>
      </c>
    </row>
    <row r="86" spans="1:14" ht="14.25" customHeight="1">
      <c r="B86" s="56" t="s">
        <v>51</v>
      </c>
      <c r="C86" s="56">
        <v>8</v>
      </c>
      <c r="D86" s="56">
        <v>16</v>
      </c>
      <c r="E86" s="56">
        <v>31.5</v>
      </c>
      <c r="F86" s="56">
        <v>63</v>
      </c>
      <c r="G86" s="56">
        <v>125</v>
      </c>
      <c r="H86" s="56">
        <v>250</v>
      </c>
      <c r="I86" s="56">
        <v>500</v>
      </c>
      <c r="J86" s="56">
        <v>1000</v>
      </c>
      <c r="K86" s="56">
        <v>2000</v>
      </c>
      <c r="L86" s="56">
        <v>4000</v>
      </c>
      <c r="M86" s="56">
        <v>8000</v>
      </c>
      <c r="N86" s="56">
        <v>16000</v>
      </c>
    </row>
    <row r="87" spans="1:14" ht="14.25" customHeight="1">
      <c r="B87" s="56" t="s">
        <v>93</v>
      </c>
      <c r="C87" s="56" t="s">
        <v>94</v>
      </c>
      <c r="D87" s="56" t="s">
        <v>94</v>
      </c>
      <c r="E87" s="56" t="s">
        <v>94</v>
      </c>
      <c r="F87" s="56" t="s">
        <v>94</v>
      </c>
      <c r="G87" s="56" t="s">
        <v>94</v>
      </c>
      <c r="H87" s="56" t="s">
        <v>94</v>
      </c>
      <c r="I87" s="56" t="s">
        <v>94</v>
      </c>
      <c r="J87" s="56" t="s">
        <v>94</v>
      </c>
      <c r="K87" s="56" t="s">
        <v>94</v>
      </c>
      <c r="L87" s="56" t="s">
        <v>94</v>
      </c>
      <c r="M87" s="56" t="s">
        <v>94</v>
      </c>
      <c r="N87" s="56" t="s">
        <v>94</v>
      </c>
    </row>
    <row r="88" spans="1:14" ht="14.25" customHeight="1">
      <c r="B88" s="56" t="s">
        <v>95</v>
      </c>
      <c r="C88" s="56">
        <v>68.900000000000006</v>
      </c>
      <c r="D88" s="56">
        <v>66.099999999999994</v>
      </c>
      <c r="E88" s="56">
        <v>78.099999999999994</v>
      </c>
      <c r="F88" s="56">
        <v>83.5</v>
      </c>
      <c r="G88" s="56">
        <v>86.5</v>
      </c>
      <c r="H88" s="56">
        <v>88.3</v>
      </c>
      <c r="I88" s="56">
        <v>85.4</v>
      </c>
      <c r="J88" s="56">
        <v>85.1</v>
      </c>
      <c r="K88" s="56">
        <v>81.900000000000006</v>
      </c>
      <c r="L88" s="56">
        <v>82.3</v>
      </c>
      <c r="M88" s="56">
        <v>77.900000000000006</v>
      </c>
      <c r="N88" s="56">
        <v>74.5</v>
      </c>
    </row>
    <row r="89" spans="1:14" ht="14.25" customHeight="1">
      <c r="B89" s="56" t="s">
        <v>96</v>
      </c>
      <c r="C89" s="56">
        <v>50.3</v>
      </c>
      <c r="D89" s="56">
        <v>50.3</v>
      </c>
      <c r="E89" s="56">
        <v>68.5</v>
      </c>
      <c r="F89" s="56">
        <v>75.7</v>
      </c>
      <c r="G89" s="56">
        <v>81.400000000000006</v>
      </c>
      <c r="H89" s="56">
        <v>84.2</v>
      </c>
      <c r="I89" s="56">
        <v>82.6</v>
      </c>
      <c r="J89" s="56">
        <v>82.6</v>
      </c>
      <c r="K89" s="56">
        <v>80</v>
      </c>
      <c r="L89" s="56">
        <v>79.8</v>
      </c>
      <c r="M89" s="56">
        <v>74</v>
      </c>
      <c r="N89" s="56">
        <v>68</v>
      </c>
    </row>
    <row r="90" spans="1:14" ht="14.25" customHeight="1">
      <c r="B90" s="56" t="s">
        <v>62</v>
      </c>
      <c r="C90" s="56">
        <v>62</v>
      </c>
      <c r="D90" s="56">
        <v>59</v>
      </c>
      <c r="E90" s="56">
        <v>74.2</v>
      </c>
      <c r="F90" s="56">
        <v>80.099999999999994</v>
      </c>
      <c r="G90" s="56">
        <v>84.3</v>
      </c>
      <c r="H90" s="56">
        <v>86.3</v>
      </c>
      <c r="I90" s="56">
        <v>84</v>
      </c>
      <c r="J90" s="56">
        <v>84</v>
      </c>
      <c r="K90" s="56">
        <v>80.8</v>
      </c>
      <c r="L90" s="56">
        <v>81.2</v>
      </c>
      <c r="M90" s="56">
        <v>75.900000000000006</v>
      </c>
      <c r="N90" s="56">
        <v>71.3</v>
      </c>
    </row>
    <row r="91" spans="1:14" ht="14.25" customHeight="1">
      <c r="B91" s="56" t="s">
        <v>97</v>
      </c>
      <c r="C91" s="56">
        <v>47.2</v>
      </c>
      <c r="D91" s="56">
        <v>53.8</v>
      </c>
      <c r="E91" s="56">
        <v>72.8</v>
      </c>
      <c r="F91" s="56">
        <v>81.099999999999994</v>
      </c>
      <c r="G91" s="56">
        <v>77.900000000000006</v>
      </c>
      <c r="H91" s="56">
        <v>72.599999999999994</v>
      </c>
      <c r="I91" s="56">
        <v>71.5</v>
      </c>
      <c r="J91" s="56">
        <v>70.3</v>
      </c>
      <c r="K91" s="56">
        <v>69.3</v>
      </c>
      <c r="L91" s="56">
        <v>66.099999999999994</v>
      </c>
      <c r="M91" s="56">
        <v>62.2</v>
      </c>
      <c r="N91" s="56">
        <v>52.1</v>
      </c>
    </row>
    <row r="92" spans="1:14" ht="14.25" customHeight="1"/>
    <row r="93" spans="1:14" ht="14.25" customHeight="1">
      <c r="A93" s="56" t="s">
        <v>98</v>
      </c>
    </row>
    <row r="94" spans="1:14" ht="14.25" customHeight="1">
      <c r="B94" s="56" t="s">
        <v>107</v>
      </c>
      <c r="D94" s="56" t="s">
        <v>108</v>
      </c>
    </row>
    <row r="95" spans="1:14" ht="14.25" customHeight="1">
      <c r="A95" s="56" t="s">
        <v>65</v>
      </c>
    </row>
    <row r="96" spans="1:14" ht="14.25" customHeight="1"/>
    <row r="97" spans="1:3" ht="14.25" customHeight="1"/>
    <row r="98" spans="1:3" ht="14.25" customHeight="1">
      <c r="A98" s="56" t="s">
        <v>66</v>
      </c>
    </row>
    <row r="99" spans="1:3" ht="14.25" customHeight="1">
      <c r="B99" s="56" t="s">
        <v>67</v>
      </c>
      <c r="C99" s="56" t="s">
        <v>68</v>
      </c>
    </row>
    <row r="100" spans="1:3" ht="14.25" customHeight="1">
      <c r="B100" s="56" t="s">
        <v>69</v>
      </c>
      <c r="C100" s="56" t="s">
        <v>70</v>
      </c>
    </row>
    <row r="101" spans="1:3" ht="14.25" customHeight="1">
      <c r="B101" s="56" t="s">
        <v>71</v>
      </c>
      <c r="C101" s="56" t="s">
        <v>72</v>
      </c>
    </row>
    <row r="102" spans="1:3" ht="14.25" customHeight="1">
      <c r="B102" s="56" t="s">
        <v>73</v>
      </c>
      <c r="C102" s="56" t="s">
        <v>74</v>
      </c>
    </row>
    <row r="103" spans="1:3" ht="14.25" customHeight="1"/>
    <row r="104" spans="1:3" ht="14.25" customHeight="1">
      <c r="A104" s="56" t="s">
        <v>75</v>
      </c>
    </row>
    <row r="105" spans="1:3" ht="14.25" customHeight="1">
      <c r="B105" s="56" t="s">
        <v>76</v>
      </c>
      <c r="C105" s="56" t="s">
        <v>77</v>
      </c>
    </row>
    <row r="106" spans="1:3" ht="14.25" customHeight="1">
      <c r="B106" s="56" t="s">
        <v>78</v>
      </c>
      <c r="C106" s="56" t="s">
        <v>79</v>
      </c>
    </row>
    <row r="107" spans="1:3" ht="14.25" customHeight="1">
      <c r="B107" s="56" t="s">
        <v>80</v>
      </c>
      <c r="C107" s="56" t="s">
        <v>81</v>
      </c>
    </row>
    <row r="108" spans="1:3" ht="14.25" customHeight="1">
      <c r="B108" s="56" t="s">
        <v>82</v>
      </c>
      <c r="C108" s="60">
        <v>1.1574074074074073E-4</v>
      </c>
    </row>
    <row r="109" spans="1:3" ht="14.25" customHeight="1">
      <c r="B109" s="56" t="s">
        <v>83</v>
      </c>
      <c r="C109" s="56" t="s">
        <v>84</v>
      </c>
    </row>
    <row r="110" spans="1:3" ht="14.25" customHeight="1">
      <c r="B110" s="56" t="s">
        <v>85</v>
      </c>
      <c r="C110" s="56" t="s">
        <v>86</v>
      </c>
    </row>
    <row r="111" spans="1:3" ht="14.25" customHeight="1"/>
    <row r="112" spans="1:3" ht="14.25" customHeight="1">
      <c r="A112" s="56" t="s">
        <v>87</v>
      </c>
    </row>
    <row r="113" spans="1:14" ht="14.25" customHeight="1">
      <c r="B113" s="56" t="s">
        <v>88</v>
      </c>
      <c r="C113" s="56" t="s">
        <v>109</v>
      </c>
    </row>
    <row r="114" spans="1:14" ht="14.25" customHeight="1">
      <c r="B114" s="56" t="s">
        <v>90</v>
      </c>
      <c r="C114" s="56" t="s">
        <v>110</v>
      </c>
    </row>
    <row r="115" spans="1:14" ht="14.25" customHeight="1"/>
    <row r="116" spans="1:14" ht="14.25" customHeight="1">
      <c r="A116" s="56" t="s">
        <v>92</v>
      </c>
    </row>
    <row r="117" spans="1:14" ht="14.25" customHeight="1">
      <c r="B117" s="56" t="s">
        <v>51</v>
      </c>
      <c r="C117" s="56">
        <v>8</v>
      </c>
      <c r="D117" s="56">
        <v>16</v>
      </c>
      <c r="E117" s="56">
        <v>31.5</v>
      </c>
      <c r="F117" s="56">
        <v>63</v>
      </c>
      <c r="G117" s="56">
        <v>125</v>
      </c>
      <c r="H117" s="56">
        <v>250</v>
      </c>
      <c r="I117" s="56">
        <v>500</v>
      </c>
      <c r="J117" s="56">
        <v>1000</v>
      </c>
      <c r="K117" s="56">
        <v>2000</v>
      </c>
      <c r="L117" s="56">
        <v>4000</v>
      </c>
      <c r="M117" s="56">
        <v>8000</v>
      </c>
      <c r="N117" s="56">
        <v>16000</v>
      </c>
    </row>
    <row r="118" spans="1:14" ht="14.25" customHeight="1">
      <c r="B118" s="56" t="s">
        <v>93</v>
      </c>
      <c r="C118" s="56" t="s">
        <v>94</v>
      </c>
      <c r="D118" s="56" t="s">
        <v>94</v>
      </c>
      <c r="E118" s="56" t="s">
        <v>94</v>
      </c>
      <c r="F118" s="56" t="s">
        <v>94</v>
      </c>
      <c r="G118" s="56" t="s">
        <v>94</v>
      </c>
      <c r="H118" s="56" t="s">
        <v>94</v>
      </c>
      <c r="I118" s="56" t="s">
        <v>94</v>
      </c>
      <c r="J118" s="56" t="s">
        <v>94</v>
      </c>
      <c r="K118" s="56" t="s">
        <v>94</v>
      </c>
      <c r="L118" s="56" t="s">
        <v>94</v>
      </c>
      <c r="M118" s="56" t="s">
        <v>94</v>
      </c>
      <c r="N118" s="56" t="s">
        <v>94</v>
      </c>
    </row>
    <row r="119" spans="1:14" ht="14.25" customHeight="1">
      <c r="B119" s="56" t="s">
        <v>95</v>
      </c>
      <c r="C119" s="56">
        <v>71.2</v>
      </c>
      <c r="D119" s="56">
        <v>70.3</v>
      </c>
      <c r="E119" s="56">
        <v>80</v>
      </c>
      <c r="F119" s="56">
        <v>86.4</v>
      </c>
      <c r="G119" s="56">
        <v>86.7</v>
      </c>
      <c r="H119" s="56">
        <v>90</v>
      </c>
      <c r="I119" s="56">
        <v>87.8</v>
      </c>
      <c r="J119" s="56">
        <v>84.6</v>
      </c>
      <c r="K119" s="56">
        <v>83.2</v>
      </c>
      <c r="L119" s="56">
        <v>82.8</v>
      </c>
      <c r="M119" s="56">
        <v>79.7</v>
      </c>
      <c r="N119" s="56">
        <v>74.599999999999994</v>
      </c>
    </row>
    <row r="120" spans="1:14" ht="14.25" customHeight="1">
      <c r="B120" s="56" t="s">
        <v>96</v>
      </c>
      <c r="C120" s="56">
        <v>52.7</v>
      </c>
      <c r="D120" s="56">
        <v>53.2</v>
      </c>
      <c r="E120" s="56">
        <v>70.2</v>
      </c>
      <c r="F120" s="56">
        <v>77.3</v>
      </c>
      <c r="G120" s="56">
        <v>81.3</v>
      </c>
      <c r="H120" s="56">
        <v>84.6</v>
      </c>
      <c r="I120" s="56">
        <v>84.5</v>
      </c>
      <c r="J120" s="56">
        <v>82</v>
      </c>
      <c r="K120" s="56">
        <v>81.400000000000006</v>
      </c>
      <c r="L120" s="56">
        <v>80.900000000000006</v>
      </c>
      <c r="M120" s="56">
        <v>76</v>
      </c>
      <c r="N120" s="56">
        <v>68.2</v>
      </c>
    </row>
    <row r="121" spans="1:14" ht="14.25" customHeight="1">
      <c r="B121" s="56" t="s">
        <v>62</v>
      </c>
      <c r="C121" s="56">
        <v>64.400000000000006</v>
      </c>
      <c r="D121" s="56">
        <v>61.1</v>
      </c>
      <c r="E121" s="56">
        <v>75.8</v>
      </c>
      <c r="F121" s="56">
        <v>81.7</v>
      </c>
      <c r="G121" s="56">
        <v>84.4</v>
      </c>
      <c r="H121" s="56">
        <v>87</v>
      </c>
      <c r="I121" s="56">
        <v>86</v>
      </c>
      <c r="J121" s="56">
        <v>83.2</v>
      </c>
      <c r="K121" s="56">
        <v>82.2</v>
      </c>
      <c r="L121" s="56">
        <v>81.8</v>
      </c>
      <c r="M121" s="56">
        <v>77.400000000000006</v>
      </c>
      <c r="N121" s="56">
        <v>70.5</v>
      </c>
    </row>
    <row r="122" spans="1:14" ht="14.25" customHeight="1">
      <c r="B122" s="56" t="s">
        <v>97</v>
      </c>
      <c r="C122" s="56">
        <v>47.2</v>
      </c>
      <c r="D122" s="56">
        <v>53.8</v>
      </c>
      <c r="E122" s="56">
        <v>72.8</v>
      </c>
      <c r="F122" s="56">
        <v>81.099999999999994</v>
      </c>
      <c r="G122" s="56">
        <v>77.900000000000006</v>
      </c>
      <c r="H122" s="56">
        <v>72.599999999999994</v>
      </c>
      <c r="I122" s="56">
        <v>71.5</v>
      </c>
      <c r="J122" s="56">
        <v>70.3</v>
      </c>
      <c r="K122" s="56">
        <v>69.3</v>
      </c>
      <c r="L122" s="56">
        <v>66.099999999999994</v>
      </c>
      <c r="M122" s="56">
        <v>62.2</v>
      </c>
      <c r="N122" s="56">
        <v>52.1</v>
      </c>
    </row>
    <row r="123" spans="1:14" ht="14.25" customHeight="1"/>
    <row r="124" spans="1:14" ht="14.25" customHeight="1">
      <c r="A124" s="56" t="s">
        <v>98</v>
      </c>
    </row>
    <row r="125" spans="1:14" ht="14.25" customHeight="1">
      <c r="B125" s="56" t="s">
        <v>111</v>
      </c>
      <c r="D125" s="56" t="s">
        <v>112</v>
      </c>
    </row>
    <row r="126" spans="1:14" ht="14.25" customHeight="1">
      <c r="A126" s="56" t="s">
        <v>65</v>
      </c>
    </row>
    <row r="127" spans="1:14" ht="14.25" customHeight="1"/>
    <row r="128" spans="1:14" ht="14.25" customHeight="1"/>
    <row r="129" spans="1:3" ht="14.25" customHeight="1">
      <c r="A129" s="56" t="s">
        <v>66</v>
      </c>
    </row>
    <row r="130" spans="1:3" ht="14.25" customHeight="1">
      <c r="B130" s="56" t="s">
        <v>67</v>
      </c>
      <c r="C130" s="56" t="s">
        <v>68</v>
      </c>
    </row>
    <row r="131" spans="1:3" ht="14.25" customHeight="1">
      <c r="B131" s="56" t="s">
        <v>69</v>
      </c>
      <c r="C131" s="56" t="s">
        <v>70</v>
      </c>
    </row>
    <row r="132" spans="1:3" ht="14.25" customHeight="1">
      <c r="B132" s="56" t="s">
        <v>71</v>
      </c>
      <c r="C132" s="56" t="s">
        <v>72</v>
      </c>
    </row>
    <row r="133" spans="1:3" ht="14.25" customHeight="1">
      <c r="B133" s="56" t="s">
        <v>73</v>
      </c>
      <c r="C133" s="56" t="s">
        <v>74</v>
      </c>
    </row>
    <row r="134" spans="1:3" ht="14.25" customHeight="1"/>
    <row r="135" spans="1:3" ht="14.25" customHeight="1">
      <c r="A135" s="56" t="s">
        <v>75</v>
      </c>
    </row>
    <row r="136" spans="1:3" ht="14.25" customHeight="1">
      <c r="B136" s="56" t="s">
        <v>76</v>
      </c>
      <c r="C136" s="56" t="s">
        <v>77</v>
      </c>
    </row>
    <row r="137" spans="1:3" ht="14.25" customHeight="1">
      <c r="B137" s="56" t="s">
        <v>78</v>
      </c>
      <c r="C137" s="56" t="s">
        <v>79</v>
      </c>
    </row>
    <row r="138" spans="1:3" ht="14.25" customHeight="1">
      <c r="B138" s="56" t="s">
        <v>80</v>
      </c>
      <c r="C138" s="56" t="s">
        <v>81</v>
      </c>
    </row>
    <row r="139" spans="1:3" ht="14.25" customHeight="1">
      <c r="B139" s="56" t="s">
        <v>82</v>
      </c>
      <c r="C139" s="60">
        <v>1.1574074074074073E-4</v>
      </c>
    </row>
    <row r="140" spans="1:3" ht="14.25" customHeight="1">
      <c r="B140" s="56" t="s">
        <v>83</v>
      </c>
      <c r="C140" s="56" t="s">
        <v>84</v>
      </c>
    </row>
    <row r="141" spans="1:3" ht="14.25" customHeight="1">
      <c r="B141" s="56" t="s">
        <v>85</v>
      </c>
      <c r="C141" s="56" t="s">
        <v>86</v>
      </c>
    </row>
    <row r="142" spans="1:3" ht="14.25" customHeight="1"/>
    <row r="143" spans="1:3" ht="14.25" customHeight="1">
      <c r="A143" s="56" t="s">
        <v>87</v>
      </c>
    </row>
    <row r="144" spans="1:3" ht="14.25" customHeight="1">
      <c r="B144" s="56" t="s">
        <v>88</v>
      </c>
      <c r="C144" s="56" t="s">
        <v>113</v>
      </c>
    </row>
    <row r="145" spans="1:14" ht="14.25" customHeight="1">
      <c r="B145" s="56" t="s">
        <v>90</v>
      </c>
      <c r="C145" s="56" t="s">
        <v>114</v>
      </c>
    </row>
    <row r="146" spans="1:14" ht="14.25" customHeight="1"/>
    <row r="147" spans="1:14" ht="14.25" customHeight="1">
      <c r="A147" s="56" t="s">
        <v>92</v>
      </c>
    </row>
    <row r="148" spans="1:14" ht="14.25" customHeight="1">
      <c r="B148" s="56" t="s">
        <v>51</v>
      </c>
      <c r="C148" s="56">
        <v>8</v>
      </c>
      <c r="D148" s="56">
        <v>16</v>
      </c>
      <c r="E148" s="56">
        <v>31.5</v>
      </c>
      <c r="F148" s="56">
        <v>63</v>
      </c>
      <c r="G148" s="56">
        <v>125</v>
      </c>
      <c r="H148" s="56">
        <v>250</v>
      </c>
      <c r="I148" s="56">
        <v>500</v>
      </c>
      <c r="J148" s="56">
        <v>1000</v>
      </c>
      <c r="K148" s="56">
        <v>2000</v>
      </c>
      <c r="L148" s="56">
        <v>4000</v>
      </c>
      <c r="M148" s="56">
        <v>8000</v>
      </c>
      <c r="N148" s="56">
        <v>16000</v>
      </c>
    </row>
    <row r="149" spans="1:14" ht="14.25" customHeight="1">
      <c r="B149" s="56" t="s">
        <v>93</v>
      </c>
      <c r="C149" s="56" t="s">
        <v>94</v>
      </c>
      <c r="D149" s="56" t="s">
        <v>94</v>
      </c>
      <c r="E149" s="56" t="s">
        <v>94</v>
      </c>
      <c r="F149" s="56" t="s">
        <v>94</v>
      </c>
      <c r="G149" s="56" t="s">
        <v>94</v>
      </c>
      <c r="H149" s="56" t="s">
        <v>94</v>
      </c>
      <c r="I149" s="56" t="s">
        <v>94</v>
      </c>
      <c r="J149" s="56" t="s">
        <v>94</v>
      </c>
      <c r="K149" s="56" t="s">
        <v>94</v>
      </c>
      <c r="L149" s="56" t="s">
        <v>94</v>
      </c>
      <c r="M149" s="56" t="s">
        <v>94</v>
      </c>
      <c r="N149" s="56" t="s">
        <v>94</v>
      </c>
    </row>
    <row r="150" spans="1:14" ht="14.25" customHeight="1">
      <c r="B150" s="56" t="s">
        <v>95</v>
      </c>
      <c r="C150" s="56">
        <v>79.7</v>
      </c>
      <c r="D150" s="56">
        <v>78.599999999999994</v>
      </c>
      <c r="E150" s="56">
        <v>80.599999999999994</v>
      </c>
      <c r="F150" s="56">
        <v>85.5</v>
      </c>
      <c r="G150" s="56">
        <v>86.8</v>
      </c>
      <c r="H150" s="56">
        <v>89.7</v>
      </c>
      <c r="I150" s="56">
        <v>88.4</v>
      </c>
      <c r="J150" s="56">
        <v>83.3</v>
      </c>
      <c r="K150" s="56">
        <v>83.4</v>
      </c>
      <c r="L150" s="56">
        <v>81.5</v>
      </c>
      <c r="M150" s="56">
        <v>77.400000000000006</v>
      </c>
      <c r="N150" s="56">
        <v>71.7</v>
      </c>
    </row>
    <row r="151" spans="1:14" ht="14.25" customHeight="1">
      <c r="B151" s="56" t="s">
        <v>96</v>
      </c>
      <c r="C151" s="56">
        <v>50.3</v>
      </c>
      <c r="D151" s="56">
        <v>51.3</v>
      </c>
      <c r="E151" s="56">
        <v>70.2</v>
      </c>
      <c r="F151" s="56">
        <v>79.5</v>
      </c>
      <c r="G151" s="56">
        <v>82.6</v>
      </c>
      <c r="H151" s="56">
        <v>85.8</v>
      </c>
      <c r="I151" s="56">
        <v>84.9</v>
      </c>
      <c r="J151" s="56">
        <v>80.900000000000006</v>
      </c>
      <c r="K151" s="56">
        <v>81.400000000000006</v>
      </c>
      <c r="L151" s="56">
        <v>80</v>
      </c>
      <c r="M151" s="56">
        <v>74.900000000000006</v>
      </c>
      <c r="N151" s="56">
        <v>67.8</v>
      </c>
    </row>
    <row r="152" spans="1:14" ht="14.25" customHeight="1">
      <c r="B152" s="56" t="s">
        <v>62</v>
      </c>
      <c r="C152" s="56">
        <v>69.900000000000006</v>
      </c>
      <c r="D152" s="56">
        <v>66.7</v>
      </c>
      <c r="E152" s="56">
        <v>75.7</v>
      </c>
      <c r="F152" s="56">
        <v>82.9</v>
      </c>
      <c r="G152" s="56">
        <v>84.8</v>
      </c>
      <c r="H152" s="56">
        <v>87.7</v>
      </c>
      <c r="I152" s="56">
        <v>86.8</v>
      </c>
      <c r="J152" s="56">
        <v>82.3</v>
      </c>
      <c r="K152" s="56">
        <v>82.4</v>
      </c>
      <c r="L152" s="56">
        <v>80.8</v>
      </c>
      <c r="M152" s="56">
        <v>76.099999999999994</v>
      </c>
      <c r="N152" s="56">
        <v>69.7</v>
      </c>
    </row>
    <row r="153" spans="1:14" ht="14.25" customHeight="1">
      <c r="B153" s="56" t="s">
        <v>97</v>
      </c>
      <c r="C153" s="56">
        <v>47.2</v>
      </c>
      <c r="D153" s="56">
        <v>53.8</v>
      </c>
      <c r="E153" s="56">
        <v>72.8</v>
      </c>
      <c r="F153" s="56">
        <v>81.099999999999994</v>
      </c>
      <c r="G153" s="56">
        <v>77.900000000000006</v>
      </c>
      <c r="H153" s="56">
        <v>72.599999999999994</v>
      </c>
      <c r="I153" s="56">
        <v>71.5</v>
      </c>
      <c r="J153" s="56">
        <v>70.3</v>
      </c>
      <c r="K153" s="56">
        <v>69.3</v>
      </c>
      <c r="L153" s="56">
        <v>66.099999999999994</v>
      </c>
      <c r="M153" s="56">
        <v>62.2</v>
      </c>
      <c r="N153" s="56">
        <v>52.1</v>
      </c>
    </row>
    <row r="154" spans="1:14" ht="14.25" customHeight="1"/>
    <row r="155" spans="1:14" ht="14.25" customHeight="1">
      <c r="A155" s="56" t="s">
        <v>98</v>
      </c>
    </row>
    <row r="156" spans="1:14" ht="14.25" customHeight="1">
      <c r="B156" s="56" t="s">
        <v>115</v>
      </c>
      <c r="D156" s="56" t="s">
        <v>116</v>
      </c>
    </row>
    <row r="157" spans="1:14" ht="14.25" customHeight="1">
      <c r="A157" s="56" t="s">
        <v>65</v>
      </c>
    </row>
    <row r="158" spans="1:14" ht="14.25" customHeight="1"/>
    <row r="159" spans="1:14" ht="14.25" customHeight="1"/>
    <row r="160" spans="1:14" ht="14.25" customHeight="1">
      <c r="A160" s="56" t="s">
        <v>66</v>
      </c>
    </row>
    <row r="161" spans="1:3" ht="14.25" customHeight="1">
      <c r="B161" s="56" t="s">
        <v>67</v>
      </c>
      <c r="C161" s="56" t="s">
        <v>68</v>
      </c>
    </row>
    <row r="162" spans="1:3" ht="14.25" customHeight="1">
      <c r="B162" s="56" t="s">
        <v>69</v>
      </c>
      <c r="C162" s="56" t="s">
        <v>70</v>
      </c>
    </row>
    <row r="163" spans="1:3" ht="14.25" customHeight="1">
      <c r="B163" s="56" t="s">
        <v>71</v>
      </c>
      <c r="C163" s="56" t="s">
        <v>72</v>
      </c>
    </row>
    <row r="164" spans="1:3" ht="14.25" customHeight="1">
      <c r="B164" s="56" t="s">
        <v>73</v>
      </c>
      <c r="C164" s="56" t="s">
        <v>74</v>
      </c>
    </row>
    <row r="165" spans="1:3" ht="14.25" customHeight="1"/>
    <row r="166" spans="1:3" ht="14.25" customHeight="1">
      <c r="A166" s="56" t="s">
        <v>75</v>
      </c>
    </row>
    <row r="167" spans="1:3" ht="14.25" customHeight="1">
      <c r="B167" s="56" t="s">
        <v>76</v>
      </c>
      <c r="C167" s="56" t="s">
        <v>77</v>
      </c>
    </row>
    <row r="168" spans="1:3" ht="14.25" customHeight="1">
      <c r="B168" s="56" t="s">
        <v>78</v>
      </c>
      <c r="C168" s="56" t="s">
        <v>79</v>
      </c>
    </row>
    <row r="169" spans="1:3" ht="14.25" customHeight="1">
      <c r="B169" s="56" t="s">
        <v>80</v>
      </c>
      <c r="C169" s="56" t="s">
        <v>81</v>
      </c>
    </row>
    <row r="170" spans="1:3" ht="14.25" customHeight="1">
      <c r="B170" s="56" t="s">
        <v>82</v>
      </c>
      <c r="C170" s="60">
        <v>1.1574074074074073E-4</v>
      </c>
    </row>
    <row r="171" spans="1:3" ht="14.25" customHeight="1">
      <c r="B171" s="56" t="s">
        <v>83</v>
      </c>
      <c r="C171" s="56" t="s">
        <v>84</v>
      </c>
    </row>
    <row r="172" spans="1:3" ht="14.25" customHeight="1">
      <c r="B172" s="56" t="s">
        <v>85</v>
      </c>
      <c r="C172" s="56" t="s">
        <v>86</v>
      </c>
    </row>
    <row r="173" spans="1:3" ht="14.25" customHeight="1"/>
    <row r="174" spans="1:3" ht="14.25" customHeight="1">
      <c r="A174" s="56" t="s">
        <v>87</v>
      </c>
    </row>
    <row r="175" spans="1:3" ht="14.25" customHeight="1">
      <c r="B175" s="56" t="s">
        <v>88</v>
      </c>
      <c r="C175" s="56" t="s">
        <v>117</v>
      </c>
    </row>
    <row r="176" spans="1:3" ht="14.25" customHeight="1">
      <c r="B176" s="56" t="s">
        <v>90</v>
      </c>
      <c r="C176" s="56" t="s">
        <v>118</v>
      </c>
    </row>
    <row r="177" spans="1:14" ht="14.25" customHeight="1"/>
    <row r="178" spans="1:14" ht="14.25" customHeight="1">
      <c r="A178" s="56" t="s">
        <v>92</v>
      </c>
    </row>
    <row r="179" spans="1:14" ht="14.25" customHeight="1">
      <c r="B179" s="56" t="s">
        <v>51</v>
      </c>
      <c r="C179" s="56">
        <v>8</v>
      </c>
      <c r="D179" s="56">
        <v>16</v>
      </c>
      <c r="E179" s="56">
        <v>31.5</v>
      </c>
      <c r="F179" s="56">
        <v>63</v>
      </c>
      <c r="G179" s="56">
        <v>125</v>
      </c>
      <c r="H179" s="56">
        <v>250</v>
      </c>
      <c r="I179" s="56">
        <v>500</v>
      </c>
      <c r="J179" s="56">
        <v>1000</v>
      </c>
      <c r="K179" s="56">
        <v>2000</v>
      </c>
      <c r="L179" s="56">
        <v>4000</v>
      </c>
      <c r="M179" s="56">
        <v>8000</v>
      </c>
      <c r="N179" s="56">
        <v>16000</v>
      </c>
    </row>
    <row r="180" spans="1:14" ht="14.25" customHeight="1">
      <c r="B180" s="56" t="s">
        <v>93</v>
      </c>
      <c r="C180" s="56" t="s">
        <v>94</v>
      </c>
      <c r="D180" s="56" t="s">
        <v>94</v>
      </c>
      <c r="E180" s="56" t="s">
        <v>94</v>
      </c>
      <c r="F180" s="56" t="s">
        <v>94</v>
      </c>
      <c r="G180" s="56" t="s">
        <v>94</v>
      </c>
      <c r="H180" s="56" t="s">
        <v>94</v>
      </c>
      <c r="I180" s="56" t="s">
        <v>94</v>
      </c>
      <c r="J180" s="56" t="s">
        <v>94</v>
      </c>
      <c r="K180" s="56" t="s">
        <v>94</v>
      </c>
      <c r="L180" s="56" t="s">
        <v>94</v>
      </c>
      <c r="M180" s="56" t="s">
        <v>94</v>
      </c>
      <c r="N180" s="56" t="s">
        <v>94</v>
      </c>
    </row>
    <row r="181" spans="1:14" ht="14.25" customHeight="1">
      <c r="B181" s="56" t="s">
        <v>95</v>
      </c>
      <c r="C181" s="56">
        <v>82</v>
      </c>
      <c r="D181" s="56">
        <v>80</v>
      </c>
      <c r="E181" s="56">
        <v>78</v>
      </c>
      <c r="F181" s="56">
        <v>86.7</v>
      </c>
      <c r="G181" s="56">
        <v>89.3</v>
      </c>
      <c r="H181" s="56">
        <v>90.9</v>
      </c>
      <c r="I181" s="56">
        <v>87.6</v>
      </c>
      <c r="J181" s="56">
        <v>83.3</v>
      </c>
      <c r="K181" s="56">
        <v>81.3</v>
      </c>
      <c r="L181" s="56">
        <v>80.8</v>
      </c>
      <c r="M181" s="56">
        <v>75.2</v>
      </c>
      <c r="N181" s="56">
        <v>68.5</v>
      </c>
    </row>
    <row r="182" spans="1:14" ht="14.25" customHeight="1">
      <c r="B182" s="56" t="s">
        <v>96</v>
      </c>
      <c r="C182" s="56">
        <v>58.4</v>
      </c>
      <c r="D182" s="56">
        <v>54.6</v>
      </c>
      <c r="E182" s="56">
        <v>68.3</v>
      </c>
      <c r="F182" s="56">
        <v>77.8</v>
      </c>
      <c r="G182" s="56">
        <v>83.3</v>
      </c>
      <c r="H182" s="56">
        <v>86.9</v>
      </c>
      <c r="I182" s="56">
        <v>84.5</v>
      </c>
      <c r="J182" s="56">
        <v>81.3</v>
      </c>
      <c r="K182" s="56">
        <v>80</v>
      </c>
      <c r="L182" s="56">
        <v>78.8</v>
      </c>
      <c r="M182" s="56">
        <v>72.7</v>
      </c>
      <c r="N182" s="56">
        <v>64.5</v>
      </c>
    </row>
    <row r="183" spans="1:14" ht="14.25" customHeight="1">
      <c r="B183" s="56" t="s">
        <v>62</v>
      </c>
      <c r="C183" s="56">
        <v>73.2</v>
      </c>
      <c r="D183" s="56">
        <v>71</v>
      </c>
      <c r="E183" s="56">
        <v>74.2</v>
      </c>
      <c r="F183" s="56">
        <v>83</v>
      </c>
      <c r="G183" s="56">
        <v>86.5</v>
      </c>
      <c r="H183" s="56">
        <v>88.6</v>
      </c>
      <c r="I183" s="56">
        <v>86.1</v>
      </c>
      <c r="J183" s="56">
        <v>82.3</v>
      </c>
      <c r="K183" s="56">
        <v>80.7</v>
      </c>
      <c r="L183" s="56">
        <v>79.7</v>
      </c>
      <c r="M183" s="56">
        <v>74</v>
      </c>
      <c r="N183" s="56">
        <v>66.7</v>
      </c>
    </row>
    <row r="184" spans="1:14" ht="14.25" customHeight="1">
      <c r="B184" s="56" t="s">
        <v>97</v>
      </c>
      <c r="C184" s="56">
        <v>47.2</v>
      </c>
      <c r="D184" s="56">
        <v>53.8</v>
      </c>
      <c r="E184" s="56">
        <v>72.8</v>
      </c>
      <c r="F184" s="56">
        <v>81.099999999999994</v>
      </c>
      <c r="G184" s="56">
        <v>77.900000000000006</v>
      </c>
      <c r="H184" s="56">
        <v>72.599999999999994</v>
      </c>
      <c r="I184" s="56">
        <v>71.5</v>
      </c>
      <c r="J184" s="56">
        <v>70.3</v>
      </c>
      <c r="K184" s="56">
        <v>69.3</v>
      </c>
      <c r="L184" s="56">
        <v>66.099999999999994</v>
      </c>
      <c r="M184" s="56">
        <v>62.2</v>
      </c>
      <c r="N184" s="56">
        <v>52.1</v>
      </c>
    </row>
    <row r="185" spans="1:14" ht="14.25" customHeight="1"/>
    <row r="186" spans="1:14" ht="14.25" customHeight="1">
      <c r="A186" s="56" t="s">
        <v>98</v>
      </c>
    </row>
    <row r="187" spans="1:14" ht="14.25" customHeight="1">
      <c r="B187" s="56" t="s">
        <v>119</v>
      </c>
      <c r="D187" s="56" t="s">
        <v>120</v>
      </c>
    </row>
    <row r="188" spans="1:14" ht="14.25" customHeight="1">
      <c r="A188" s="56" t="s">
        <v>65</v>
      </c>
    </row>
    <row r="189" spans="1:14" ht="14.25" customHeight="1"/>
    <row r="190" spans="1:14" ht="14.25" customHeight="1"/>
    <row r="191" spans="1:14" ht="14.25" customHeight="1">
      <c r="A191" s="56" t="s">
        <v>66</v>
      </c>
    </row>
    <row r="192" spans="1:14" ht="14.25" customHeight="1">
      <c r="B192" s="56" t="s">
        <v>67</v>
      </c>
      <c r="C192" s="56" t="s">
        <v>68</v>
      </c>
    </row>
    <row r="193" spans="1:3" ht="14.25" customHeight="1">
      <c r="B193" s="56" t="s">
        <v>69</v>
      </c>
      <c r="C193" s="56" t="s">
        <v>70</v>
      </c>
    </row>
    <row r="194" spans="1:3" ht="14.25" customHeight="1">
      <c r="B194" s="56" t="s">
        <v>71</v>
      </c>
      <c r="C194" s="56" t="s">
        <v>72</v>
      </c>
    </row>
    <row r="195" spans="1:3" ht="14.25" customHeight="1">
      <c r="B195" s="56" t="s">
        <v>73</v>
      </c>
      <c r="C195" s="56" t="s">
        <v>74</v>
      </c>
    </row>
    <row r="196" spans="1:3" ht="14.25" customHeight="1"/>
    <row r="197" spans="1:3" ht="14.25" customHeight="1">
      <c r="A197" s="56" t="s">
        <v>75</v>
      </c>
    </row>
    <row r="198" spans="1:3" ht="14.25" customHeight="1">
      <c r="B198" s="56" t="s">
        <v>76</v>
      </c>
      <c r="C198" s="56" t="s">
        <v>77</v>
      </c>
    </row>
    <row r="199" spans="1:3" ht="14.25" customHeight="1">
      <c r="B199" s="56" t="s">
        <v>78</v>
      </c>
      <c r="C199" s="56" t="s">
        <v>79</v>
      </c>
    </row>
    <row r="200" spans="1:3" ht="14.25" customHeight="1">
      <c r="B200" s="56" t="s">
        <v>80</v>
      </c>
      <c r="C200" s="56" t="s">
        <v>81</v>
      </c>
    </row>
    <row r="201" spans="1:3" ht="14.25" customHeight="1">
      <c r="B201" s="56" t="s">
        <v>82</v>
      </c>
      <c r="C201" s="60">
        <v>1.1574074074074073E-4</v>
      </c>
    </row>
    <row r="202" spans="1:3" ht="14.25" customHeight="1">
      <c r="B202" s="56" t="s">
        <v>83</v>
      </c>
      <c r="C202" s="56" t="s">
        <v>84</v>
      </c>
    </row>
    <row r="203" spans="1:3" ht="14.25" customHeight="1">
      <c r="B203" s="56" t="s">
        <v>85</v>
      </c>
      <c r="C203" s="56" t="s">
        <v>86</v>
      </c>
    </row>
    <row r="204" spans="1:3" ht="14.25" customHeight="1"/>
    <row r="205" spans="1:3" ht="14.25" customHeight="1">
      <c r="A205" s="56" t="s">
        <v>87</v>
      </c>
    </row>
    <row r="206" spans="1:3" ht="14.25" customHeight="1">
      <c r="B206" s="56" t="s">
        <v>88</v>
      </c>
      <c r="C206" s="56" t="s">
        <v>121</v>
      </c>
    </row>
    <row r="207" spans="1:3" ht="14.25" customHeight="1">
      <c r="B207" s="56" t="s">
        <v>90</v>
      </c>
      <c r="C207" s="56" t="s">
        <v>122</v>
      </c>
    </row>
    <row r="208" spans="1:3" ht="14.25" customHeight="1"/>
    <row r="209" spans="1:14" ht="14.25" customHeight="1">
      <c r="A209" s="56" t="s">
        <v>92</v>
      </c>
    </row>
    <row r="210" spans="1:14" ht="14.25" customHeight="1">
      <c r="B210" s="56" t="s">
        <v>51</v>
      </c>
      <c r="C210" s="56">
        <v>8</v>
      </c>
      <c r="D210" s="56">
        <v>16</v>
      </c>
      <c r="E210" s="56">
        <v>31.5</v>
      </c>
      <c r="F210" s="56">
        <v>63</v>
      </c>
      <c r="G210" s="56">
        <v>125</v>
      </c>
      <c r="H210" s="56">
        <v>250</v>
      </c>
      <c r="I210" s="56">
        <v>500</v>
      </c>
      <c r="J210" s="56">
        <v>1000</v>
      </c>
      <c r="K210" s="56">
        <v>2000</v>
      </c>
      <c r="L210" s="56">
        <v>4000</v>
      </c>
      <c r="M210" s="56">
        <v>8000</v>
      </c>
      <c r="N210" s="56">
        <v>16000</v>
      </c>
    </row>
    <row r="211" spans="1:14" ht="14.25" customHeight="1">
      <c r="B211" s="56" t="s">
        <v>93</v>
      </c>
      <c r="C211" s="56" t="s">
        <v>94</v>
      </c>
      <c r="D211" s="56" t="s">
        <v>94</v>
      </c>
      <c r="E211" s="56" t="s">
        <v>94</v>
      </c>
      <c r="F211" s="56" t="s">
        <v>94</v>
      </c>
      <c r="G211" s="56" t="s">
        <v>94</v>
      </c>
      <c r="H211" s="56" t="s">
        <v>94</v>
      </c>
      <c r="I211" s="56" t="s">
        <v>94</v>
      </c>
      <c r="J211" s="56" t="s">
        <v>94</v>
      </c>
      <c r="K211" s="56" t="s">
        <v>94</v>
      </c>
      <c r="L211" s="56" t="s">
        <v>94</v>
      </c>
      <c r="M211" s="56" t="s">
        <v>94</v>
      </c>
      <c r="N211" s="56" t="s">
        <v>94</v>
      </c>
    </row>
    <row r="212" spans="1:14" ht="14.25" customHeight="1">
      <c r="B212" s="56" t="s">
        <v>95</v>
      </c>
      <c r="C212" s="56">
        <v>66.900000000000006</v>
      </c>
      <c r="D212" s="56">
        <v>65.099999999999994</v>
      </c>
      <c r="E212" s="56">
        <v>80.5</v>
      </c>
      <c r="F212" s="56">
        <v>87.5</v>
      </c>
      <c r="G212" s="56">
        <v>88.7</v>
      </c>
      <c r="H212" s="56">
        <v>91.5</v>
      </c>
      <c r="I212" s="56">
        <v>89.3</v>
      </c>
      <c r="J212" s="56">
        <v>84.2</v>
      </c>
      <c r="K212" s="56">
        <v>82.9</v>
      </c>
      <c r="L212" s="56">
        <v>82</v>
      </c>
      <c r="M212" s="56">
        <v>77.7</v>
      </c>
      <c r="N212" s="56">
        <v>71</v>
      </c>
    </row>
    <row r="213" spans="1:14" ht="14.25" customHeight="1">
      <c r="B213" s="56" t="s">
        <v>96</v>
      </c>
      <c r="C213" s="56">
        <v>55.9</v>
      </c>
      <c r="D213" s="56">
        <v>51.7</v>
      </c>
      <c r="E213" s="56">
        <v>69.3</v>
      </c>
      <c r="F213" s="56">
        <v>79.400000000000006</v>
      </c>
      <c r="G213" s="56">
        <v>82.2</v>
      </c>
      <c r="H213" s="56">
        <v>87.5</v>
      </c>
      <c r="I213" s="56">
        <v>85.6</v>
      </c>
      <c r="J213" s="56">
        <v>81.5</v>
      </c>
      <c r="K213" s="56">
        <v>81</v>
      </c>
      <c r="L213" s="56">
        <v>79.900000000000006</v>
      </c>
      <c r="M213" s="56">
        <v>75</v>
      </c>
      <c r="N213" s="56">
        <v>66.400000000000006</v>
      </c>
    </row>
    <row r="214" spans="1:14" ht="14.25" customHeight="1">
      <c r="B214" s="56" t="s">
        <v>62</v>
      </c>
      <c r="C214" s="56">
        <v>62</v>
      </c>
      <c r="D214" s="56">
        <v>60</v>
      </c>
      <c r="E214" s="56">
        <v>75.3</v>
      </c>
      <c r="F214" s="56">
        <v>83.8</v>
      </c>
      <c r="G214" s="56">
        <v>85.1</v>
      </c>
      <c r="H214" s="56">
        <v>89.5</v>
      </c>
      <c r="I214" s="56">
        <v>87.1</v>
      </c>
      <c r="J214" s="56">
        <v>82.7</v>
      </c>
      <c r="K214" s="56">
        <v>82</v>
      </c>
      <c r="L214" s="56">
        <v>81</v>
      </c>
      <c r="M214" s="56">
        <v>76.599999999999994</v>
      </c>
      <c r="N214" s="56">
        <v>69.5</v>
      </c>
    </row>
    <row r="215" spans="1:14" ht="14.25" customHeight="1">
      <c r="B215" s="56" t="s">
        <v>97</v>
      </c>
      <c r="C215" s="56">
        <v>47.2</v>
      </c>
      <c r="D215" s="56">
        <v>53.8</v>
      </c>
      <c r="E215" s="56">
        <v>72.8</v>
      </c>
      <c r="F215" s="56">
        <v>81.099999999999994</v>
      </c>
      <c r="G215" s="56">
        <v>77.900000000000006</v>
      </c>
      <c r="H215" s="56">
        <v>72.599999999999994</v>
      </c>
      <c r="I215" s="56">
        <v>71.5</v>
      </c>
      <c r="J215" s="56">
        <v>70.3</v>
      </c>
      <c r="K215" s="56">
        <v>69.3</v>
      </c>
      <c r="L215" s="56">
        <v>66.099999999999994</v>
      </c>
      <c r="M215" s="56">
        <v>62.2</v>
      </c>
      <c r="N215" s="56">
        <v>52.1</v>
      </c>
    </row>
    <row r="216" spans="1:14" ht="14.25" customHeight="1"/>
    <row r="217" spans="1:14" ht="14.25" customHeight="1">
      <c r="A217" s="56" t="s">
        <v>98</v>
      </c>
    </row>
    <row r="218" spans="1:14" ht="14.25" customHeight="1">
      <c r="B218" s="56" t="s">
        <v>123</v>
      </c>
      <c r="D218" s="56" t="s">
        <v>124</v>
      </c>
    </row>
    <row r="219" spans="1:14" ht="14.25" customHeight="1">
      <c r="A219" s="56" t="s">
        <v>65</v>
      </c>
    </row>
    <row r="220" spans="1:14" ht="14.25" customHeight="1"/>
    <row r="221" spans="1:14" ht="14.25" customHeight="1"/>
    <row r="222" spans="1:14" ht="14.25" customHeight="1">
      <c r="A222" s="56" t="s">
        <v>66</v>
      </c>
    </row>
    <row r="223" spans="1:14" ht="14.25" customHeight="1">
      <c r="B223" s="56" t="s">
        <v>67</v>
      </c>
      <c r="C223" s="56" t="s">
        <v>68</v>
      </c>
    </row>
    <row r="224" spans="1:14" ht="14.25" customHeight="1">
      <c r="B224" s="56" t="s">
        <v>69</v>
      </c>
      <c r="C224" s="56" t="s">
        <v>70</v>
      </c>
    </row>
    <row r="225" spans="1:3" ht="14.25" customHeight="1">
      <c r="B225" s="56" t="s">
        <v>71</v>
      </c>
      <c r="C225" s="56" t="s">
        <v>72</v>
      </c>
    </row>
    <row r="226" spans="1:3" ht="14.25" customHeight="1">
      <c r="B226" s="56" t="s">
        <v>73</v>
      </c>
      <c r="C226" s="56" t="s">
        <v>74</v>
      </c>
    </row>
    <row r="227" spans="1:3" ht="14.25" customHeight="1"/>
    <row r="228" spans="1:3" ht="14.25" customHeight="1">
      <c r="A228" s="56" t="s">
        <v>75</v>
      </c>
    </row>
    <row r="229" spans="1:3" ht="14.25" customHeight="1">
      <c r="B229" s="56" t="s">
        <v>76</v>
      </c>
      <c r="C229" s="56" t="s">
        <v>77</v>
      </c>
    </row>
    <row r="230" spans="1:3" ht="14.25" customHeight="1">
      <c r="B230" s="56" t="s">
        <v>78</v>
      </c>
      <c r="C230" s="56" t="s">
        <v>79</v>
      </c>
    </row>
    <row r="231" spans="1:3" ht="14.25" customHeight="1">
      <c r="B231" s="56" t="s">
        <v>80</v>
      </c>
      <c r="C231" s="56" t="s">
        <v>81</v>
      </c>
    </row>
    <row r="232" spans="1:3" ht="14.25" customHeight="1">
      <c r="B232" s="56" t="s">
        <v>82</v>
      </c>
      <c r="C232" s="60">
        <v>1.1574074074074073E-4</v>
      </c>
    </row>
    <row r="233" spans="1:3" ht="14.25" customHeight="1">
      <c r="B233" s="56" t="s">
        <v>83</v>
      </c>
      <c r="C233" s="56" t="s">
        <v>84</v>
      </c>
    </row>
    <row r="234" spans="1:3" ht="14.25" customHeight="1">
      <c r="B234" s="56" t="s">
        <v>85</v>
      </c>
      <c r="C234" s="56" t="s">
        <v>86</v>
      </c>
    </row>
    <row r="235" spans="1:3" ht="14.25" customHeight="1"/>
    <row r="236" spans="1:3" ht="14.25" customHeight="1">
      <c r="A236" s="56" t="s">
        <v>87</v>
      </c>
    </row>
    <row r="237" spans="1:3" ht="14.25" customHeight="1">
      <c r="B237" s="56" t="s">
        <v>88</v>
      </c>
      <c r="C237" s="56" t="s">
        <v>125</v>
      </c>
    </row>
    <row r="238" spans="1:3" ht="14.25" customHeight="1">
      <c r="B238" s="56" t="s">
        <v>90</v>
      </c>
      <c r="C238" s="56" t="s">
        <v>126</v>
      </c>
    </row>
    <row r="239" spans="1:3" ht="14.25" customHeight="1"/>
    <row r="240" spans="1:3" ht="14.25" customHeight="1">
      <c r="A240" s="56" t="s">
        <v>92</v>
      </c>
    </row>
    <row r="241" spans="1:14" ht="14.25" customHeight="1">
      <c r="B241" s="56" t="s">
        <v>51</v>
      </c>
      <c r="C241" s="56">
        <v>8</v>
      </c>
      <c r="D241" s="56">
        <v>16</v>
      </c>
      <c r="E241" s="56">
        <v>31.5</v>
      </c>
      <c r="F241" s="56">
        <v>63</v>
      </c>
      <c r="G241" s="56">
        <v>125</v>
      </c>
      <c r="H241" s="56">
        <v>250</v>
      </c>
      <c r="I241" s="56">
        <v>500</v>
      </c>
      <c r="J241" s="56">
        <v>1000</v>
      </c>
      <c r="K241" s="56">
        <v>2000</v>
      </c>
      <c r="L241" s="56">
        <v>4000</v>
      </c>
      <c r="M241" s="56">
        <v>8000</v>
      </c>
      <c r="N241" s="56">
        <v>16000</v>
      </c>
    </row>
    <row r="242" spans="1:14" ht="14.25" customHeight="1">
      <c r="B242" s="56" t="s">
        <v>93</v>
      </c>
      <c r="C242" s="56" t="s">
        <v>94</v>
      </c>
      <c r="D242" s="56" t="s">
        <v>94</v>
      </c>
      <c r="E242" s="56" t="s">
        <v>94</v>
      </c>
      <c r="F242" s="56" t="s">
        <v>94</v>
      </c>
      <c r="G242" s="56" t="s">
        <v>94</v>
      </c>
      <c r="H242" s="56" t="s">
        <v>94</v>
      </c>
      <c r="I242" s="56" t="s">
        <v>94</v>
      </c>
      <c r="J242" s="56" t="s">
        <v>94</v>
      </c>
      <c r="K242" s="56" t="s">
        <v>94</v>
      </c>
      <c r="L242" s="56" t="s">
        <v>94</v>
      </c>
      <c r="M242" s="56" t="s">
        <v>94</v>
      </c>
      <c r="N242" s="56" t="s">
        <v>94</v>
      </c>
    </row>
    <row r="243" spans="1:14" ht="14.25" customHeight="1">
      <c r="B243" s="56" t="s">
        <v>95</v>
      </c>
      <c r="C243" s="56">
        <v>73.2</v>
      </c>
      <c r="D243" s="56">
        <v>73.400000000000006</v>
      </c>
      <c r="E243" s="56">
        <v>80.3</v>
      </c>
      <c r="F243" s="56">
        <v>85.9</v>
      </c>
      <c r="G243" s="56">
        <v>87.4</v>
      </c>
      <c r="H243" s="56">
        <v>89.9</v>
      </c>
      <c r="I243" s="56">
        <v>87.9</v>
      </c>
      <c r="J243" s="56">
        <v>83.5</v>
      </c>
      <c r="K243" s="56">
        <v>83.1</v>
      </c>
      <c r="L243" s="56">
        <v>82.5</v>
      </c>
      <c r="M243" s="56">
        <v>77.3</v>
      </c>
      <c r="N243" s="56">
        <v>75.2</v>
      </c>
    </row>
    <row r="244" spans="1:14" ht="14.25" customHeight="1">
      <c r="B244" s="56" t="s">
        <v>96</v>
      </c>
      <c r="C244" s="56">
        <v>50.7</v>
      </c>
      <c r="D244" s="56">
        <v>51.1</v>
      </c>
      <c r="E244" s="56">
        <v>70.2</v>
      </c>
      <c r="F244" s="56">
        <v>79.3</v>
      </c>
      <c r="G244" s="56">
        <v>82.5</v>
      </c>
      <c r="H244" s="56">
        <v>86.3</v>
      </c>
      <c r="I244" s="56">
        <v>83.3</v>
      </c>
      <c r="J244" s="56">
        <v>81.099999999999994</v>
      </c>
      <c r="K244" s="56">
        <v>80.5</v>
      </c>
      <c r="L244" s="56">
        <v>80.400000000000006</v>
      </c>
      <c r="M244" s="56">
        <v>74.900000000000006</v>
      </c>
      <c r="N244" s="56">
        <v>67.7</v>
      </c>
    </row>
    <row r="245" spans="1:14" ht="14.25" customHeight="1">
      <c r="B245" s="56" t="s">
        <v>62</v>
      </c>
      <c r="C245" s="56">
        <v>64.2</v>
      </c>
      <c r="D245" s="56">
        <v>61.9</v>
      </c>
      <c r="E245" s="56">
        <v>76.3</v>
      </c>
      <c r="F245" s="56">
        <v>82.6</v>
      </c>
      <c r="G245" s="56">
        <v>85</v>
      </c>
      <c r="H245" s="56">
        <v>88.1</v>
      </c>
      <c r="I245" s="56">
        <v>85.3</v>
      </c>
      <c r="J245" s="56">
        <v>82.3</v>
      </c>
      <c r="K245" s="56">
        <v>81.8</v>
      </c>
      <c r="L245" s="56">
        <v>81.5</v>
      </c>
      <c r="M245" s="56">
        <v>76.099999999999994</v>
      </c>
      <c r="N245" s="56">
        <v>71.400000000000006</v>
      </c>
    </row>
    <row r="246" spans="1:14" ht="14.25" customHeight="1">
      <c r="B246" s="56" t="s">
        <v>97</v>
      </c>
      <c r="C246" s="56">
        <v>47.2</v>
      </c>
      <c r="D246" s="56">
        <v>53.8</v>
      </c>
      <c r="E246" s="56">
        <v>72.8</v>
      </c>
      <c r="F246" s="56">
        <v>81.099999999999994</v>
      </c>
      <c r="G246" s="56">
        <v>77.900000000000006</v>
      </c>
      <c r="H246" s="56">
        <v>72.599999999999994</v>
      </c>
      <c r="I246" s="56">
        <v>71.5</v>
      </c>
      <c r="J246" s="56">
        <v>70.3</v>
      </c>
      <c r="K246" s="56">
        <v>69.3</v>
      </c>
      <c r="L246" s="56">
        <v>66.099999999999994</v>
      </c>
      <c r="M246" s="56">
        <v>62.2</v>
      </c>
      <c r="N246" s="56">
        <v>52.1</v>
      </c>
    </row>
    <row r="247" spans="1:14" ht="14.25" customHeight="1"/>
    <row r="248" spans="1:14" ht="14.25" customHeight="1">
      <c r="A248" s="56" t="s">
        <v>98</v>
      </c>
    </row>
    <row r="249" spans="1:14" ht="14.25" customHeight="1">
      <c r="B249" s="56" t="s">
        <v>127</v>
      </c>
      <c r="D249" s="56" t="s">
        <v>128</v>
      </c>
    </row>
    <row r="250" spans="1:14" ht="14.25" customHeight="1">
      <c r="A250" s="56" t="s">
        <v>65</v>
      </c>
    </row>
    <row r="251" spans="1:14" ht="14.25" customHeight="1"/>
    <row r="252" spans="1:14" ht="14.25" customHeight="1"/>
    <row r="253" spans="1:14" ht="14.25" customHeight="1">
      <c r="A253" s="56" t="s">
        <v>66</v>
      </c>
    </row>
    <row r="254" spans="1:14" ht="14.25" customHeight="1">
      <c r="B254" s="56" t="s">
        <v>67</v>
      </c>
      <c r="C254" s="56" t="s">
        <v>68</v>
      </c>
    </row>
    <row r="255" spans="1:14" ht="14.25" customHeight="1">
      <c r="B255" s="56" t="s">
        <v>69</v>
      </c>
      <c r="C255" s="56" t="s">
        <v>70</v>
      </c>
    </row>
    <row r="256" spans="1:14" ht="14.25" customHeight="1">
      <c r="B256" s="56" t="s">
        <v>71</v>
      </c>
      <c r="C256" s="56" t="s">
        <v>72</v>
      </c>
    </row>
    <row r="257" spans="1:14" ht="14.25" customHeight="1">
      <c r="B257" s="56" t="s">
        <v>73</v>
      </c>
      <c r="C257" s="56" t="s">
        <v>74</v>
      </c>
    </row>
    <row r="258" spans="1:14" ht="14.25" customHeight="1"/>
    <row r="259" spans="1:14" ht="14.25" customHeight="1">
      <c r="A259" s="56" t="s">
        <v>75</v>
      </c>
    </row>
    <row r="260" spans="1:14" ht="14.25" customHeight="1">
      <c r="B260" s="56" t="s">
        <v>76</v>
      </c>
      <c r="C260" s="56" t="s">
        <v>77</v>
      </c>
    </row>
    <row r="261" spans="1:14" ht="14.25" customHeight="1">
      <c r="B261" s="56" t="s">
        <v>78</v>
      </c>
      <c r="C261" s="56" t="s">
        <v>79</v>
      </c>
    </row>
    <row r="262" spans="1:14" ht="14.25" customHeight="1">
      <c r="B262" s="56" t="s">
        <v>80</v>
      </c>
      <c r="C262" s="56" t="s">
        <v>81</v>
      </c>
    </row>
    <row r="263" spans="1:14" ht="14.25" customHeight="1">
      <c r="B263" s="56" t="s">
        <v>82</v>
      </c>
      <c r="C263" s="60">
        <v>1.1574074074074073E-4</v>
      </c>
    </row>
    <row r="264" spans="1:14" ht="14.25" customHeight="1">
      <c r="B264" s="56" t="s">
        <v>83</v>
      </c>
      <c r="C264" s="56" t="s">
        <v>84</v>
      </c>
    </row>
    <row r="265" spans="1:14" ht="14.25" customHeight="1">
      <c r="B265" s="56" t="s">
        <v>85</v>
      </c>
      <c r="C265" s="56" t="s">
        <v>86</v>
      </c>
    </row>
    <row r="266" spans="1:14" ht="14.25" customHeight="1"/>
    <row r="267" spans="1:14" ht="14.25" customHeight="1">
      <c r="A267" s="56" t="s">
        <v>87</v>
      </c>
    </row>
    <row r="268" spans="1:14" ht="14.25" customHeight="1">
      <c r="B268" s="56" t="s">
        <v>88</v>
      </c>
      <c r="C268" s="56" t="s">
        <v>129</v>
      </c>
    </row>
    <row r="269" spans="1:14" ht="14.25" customHeight="1">
      <c r="B269" s="56" t="s">
        <v>90</v>
      </c>
      <c r="C269" s="56" t="s">
        <v>130</v>
      </c>
    </row>
    <row r="270" spans="1:14" ht="14.25" customHeight="1"/>
    <row r="271" spans="1:14" ht="14.25" customHeight="1">
      <c r="A271" s="56" t="s">
        <v>92</v>
      </c>
    </row>
    <row r="272" spans="1:14" ht="14.25" customHeight="1">
      <c r="B272" s="56" t="s">
        <v>51</v>
      </c>
      <c r="C272" s="56">
        <v>8</v>
      </c>
      <c r="D272" s="56">
        <v>16</v>
      </c>
      <c r="E272" s="56">
        <v>31.5</v>
      </c>
      <c r="F272" s="56">
        <v>63</v>
      </c>
      <c r="G272" s="56">
        <v>125</v>
      </c>
      <c r="H272" s="56">
        <v>250</v>
      </c>
      <c r="I272" s="56">
        <v>500</v>
      </c>
      <c r="J272" s="56">
        <v>1000</v>
      </c>
      <c r="K272" s="56">
        <v>2000</v>
      </c>
      <c r="L272" s="56">
        <v>4000</v>
      </c>
      <c r="M272" s="56">
        <v>8000</v>
      </c>
      <c r="N272" s="56">
        <v>16000</v>
      </c>
    </row>
    <row r="273" spans="1:14" ht="14.25" customHeight="1">
      <c r="B273" s="56" t="s">
        <v>93</v>
      </c>
      <c r="C273" s="56" t="s">
        <v>94</v>
      </c>
      <c r="D273" s="56" t="s">
        <v>94</v>
      </c>
      <c r="E273" s="56" t="s">
        <v>94</v>
      </c>
      <c r="F273" s="56" t="s">
        <v>94</v>
      </c>
      <c r="G273" s="56" t="s">
        <v>94</v>
      </c>
      <c r="H273" s="56" t="s">
        <v>94</v>
      </c>
      <c r="I273" s="56" t="s">
        <v>94</v>
      </c>
      <c r="J273" s="56" t="s">
        <v>94</v>
      </c>
      <c r="K273" s="56" t="s">
        <v>94</v>
      </c>
      <c r="L273" s="56" t="s">
        <v>94</v>
      </c>
      <c r="M273" s="56" t="s">
        <v>94</v>
      </c>
      <c r="N273" s="56" t="s">
        <v>94</v>
      </c>
    </row>
    <row r="274" spans="1:14" ht="14.25" customHeight="1">
      <c r="B274" s="56" t="s">
        <v>95</v>
      </c>
      <c r="C274" s="56">
        <v>74.099999999999994</v>
      </c>
      <c r="D274" s="56">
        <v>70.5</v>
      </c>
      <c r="E274" s="56">
        <v>80.599999999999994</v>
      </c>
      <c r="F274" s="56">
        <v>86</v>
      </c>
      <c r="G274" s="56">
        <v>87.4</v>
      </c>
      <c r="H274" s="56">
        <v>88.9</v>
      </c>
      <c r="I274" s="56">
        <v>88</v>
      </c>
      <c r="J274" s="56">
        <v>85</v>
      </c>
      <c r="K274" s="56">
        <v>84</v>
      </c>
      <c r="L274" s="56">
        <v>83.9</v>
      </c>
      <c r="M274" s="56">
        <v>79.5</v>
      </c>
      <c r="N274" s="56">
        <v>74.7</v>
      </c>
    </row>
    <row r="275" spans="1:14" ht="14.25" customHeight="1">
      <c r="B275" s="56" t="s">
        <v>96</v>
      </c>
      <c r="C275" s="56">
        <v>56.2</v>
      </c>
      <c r="D275" s="56">
        <v>53.7</v>
      </c>
      <c r="E275" s="56">
        <v>69.3</v>
      </c>
      <c r="F275" s="56">
        <v>76.900000000000006</v>
      </c>
      <c r="G275" s="56">
        <v>82.9</v>
      </c>
      <c r="H275" s="56">
        <v>85.1</v>
      </c>
      <c r="I275" s="56">
        <v>84.9</v>
      </c>
      <c r="J275" s="56">
        <v>82.7</v>
      </c>
      <c r="K275" s="56">
        <v>81.7</v>
      </c>
      <c r="L275" s="56">
        <v>81.400000000000006</v>
      </c>
      <c r="M275" s="56">
        <v>76.400000000000006</v>
      </c>
      <c r="N275" s="56">
        <v>68.400000000000006</v>
      </c>
    </row>
    <row r="276" spans="1:14" ht="14.25" customHeight="1">
      <c r="B276" s="56" t="s">
        <v>62</v>
      </c>
      <c r="C276" s="56">
        <v>66.900000000000006</v>
      </c>
      <c r="D276" s="56">
        <v>63.7</v>
      </c>
      <c r="E276" s="56">
        <v>75.2</v>
      </c>
      <c r="F276" s="56">
        <v>82</v>
      </c>
      <c r="G276" s="56">
        <v>85.3</v>
      </c>
      <c r="H276" s="56">
        <v>87.2</v>
      </c>
      <c r="I276" s="56">
        <v>86.4</v>
      </c>
      <c r="J276" s="56">
        <v>83.8</v>
      </c>
      <c r="K276" s="56">
        <v>82.7</v>
      </c>
      <c r="L276" s="56">
        <v>82.5</v>
      </c>
      <c r="M276" s="56">
        <v>77.8</v>
      </c>
      <c r="N276" s="56">
        <v>71.7</v>
      </c>
    </row>
    <row r="277" spans="1:14" ht="14.25" customHeight="1">
      <c r="B277" s="56" t="s">
        <v>97</v>
      </c>
      <c r="C277" s="56">
        <v>47.2</v>
      </c>
      <c r="D277" s="56">
        <v>53.8</v>
      </c>
      <c r="E277" s="56">
        <v>72.8</v>
      </c>
      <c r="F277" s="56">
        <v>81.099999999999994</v>
      </c>
      <c r="G277" s="56">
        <v>77.900000000000006</v>
      </c>
      <c r="H277" s="56">
        <v>72.599999999999994</v>
      </c>
      <c r="I277" s="56">
        <v>71.5</v>
      </c>
      <c r="J277" s="56">
        <v>70.3</v>
      </c>
      <c r="K277" s="56">
        <v>69.3</v>
      </c>
      <c r="L277" s="56">
        <v>66.099999999999994</v>
      </c>
      <c r="M277" s="56">
        <v>62.2</v>
      </c>
      <c r="N277" s="56">
        <v>52.1</v>
      </c>
    </row>
    <row r="278" spans="1:14" ht="14.25" customHeight="1"/>
    <row r="279" spans="1:14" ht="14.25" customHeight="1">
      <c r="A279" s="56" t="s">
        <v>98</v>
      </c>
    </row>
    <row r="280" spans="1:14" ht="14.25" customHeight="1">
      <c r="B280" s="56" t="s">
        <v>131</v>
      </c>
      <c r="D280" s="56" t="s">
        <v>132</v>
      </c>
    </row>
    <row r="281" spans="1:14" ht="14.25" customHeight="1">
      <c r="A281" s="56" t="s">
        <v>65</v>
      </c>
    </row>
    <row r="282" spans="1:14" ht="14.25" customHeight="1"/>
    <row r="283" spans="1:14" ht="14.25" customHeight="1"/>
    <row r="284" spans="1:14" ht="14.25" customHeight="1">
      <c r="A284" s="56" t="s">
        <v>66</v>
      </c>
    </row>
    <row r="285" spans="1:14" ht="14.25" customHeight="1">
      <c r="B285" s="56" t="s">
        <v>67</v>
      </c>
      <c r="C285" s="56" t="s">
        <v>68</v>
      </c>
    </row>
    <row r="286" spans="1:14" ht="14.25" customHeight="1">
      <c r="B286" s="56" t="s">
        <v>69</v>
      </c>
      <c r="C286" s="56" t="s">
        <v>70</v>
      </c>
    </row>
    <row r="287" spans="1:14" ht="14.25" customHeight="1">
      <c r="B287" s="56" t="s">
        <v>71</v>
      </c>
      <c r="C287" s="56" t="s">
        <v>72</v>
      </c>
    </row>
    <row r="288" spans="1:14" ht="14.25" customHeight="1">
      <c r="B288" s="56" t="s">
        <v>73</v>
      </c>
      <c r="C288" s="56" t="s">
        <v>74</v>
      </c>
    </row>
    <row r="289" spans="1:14" ht="14.25" customHeight="1"/>
    <row r="290" spans="1:14" ht="14.25" customHeight="1">
      <c r="A290" s="56" t="s">
        <v>75</v>
      </c>
    </row>
    <row r="291" spans="1:14" ht="14.25" customHeight="1">
      <c r="B291" s="56" t="s">
        <v>76</v>
      </c>
      <c r="C291" s="56" t="s">
        <v>77</v>
      </c>
    </row>
    <row r="292" spans="1:14" ht="14.25" customHeight="1">
      <c r="B292" s="56" t="s">
        <v>78</v>
      </c>
      <c r="C292" s="56" t="s">
        <v>79</v>
      </c>
    </row>
    <row r="293" spans="1:14" ht="14.25" customHeight="1">
      <c r="B293" s="56" t="s">
        <v>80</v>
      </c>
      <c r="C293" s="56" t="s">
        <v>81</v>
      </c>
    </row>
    <row r="294" spans="1:14" ht="14.25" customHeight="1">
      <c r="B294" s="56" t="s">
        <v>82</v>
      </c>
      <c r="C294" s="60">
        <v>1.1574074074074073E-4</v>
      </c>
    </row>
    <row r="295" spans="1:14" ht="14.25" customHeight="1">
      <c r="B295" s="56" t="s">
        <v>83</v>
      </c>
      <c r="C295" s="56" t="s">
        <v>84</v>
      </c>
    </row>
    <row r="296" spans="1:14" ht="14.25" customHeight="1">
      <c r="B296" s="56" t="s">
        <v>85</v>
      </c>
      <c r="C296" s="56" t="s">
        <v>86</v>
      </c>
    </row>
    <row r="297" spans="1:14" ht="14.25" customHeight="1"/>
    <row r="298" spans="1:14" ht="14.25" customHeight="1">
      <c r="A298" s="56" t="s">
        <v>87</v>
      </c>
    </row>
    <row r="299" spans="1:14" ht="14.25" customHeight="1">
      <c r="B299" s="56" t="s">
        <v>88</v>
      </c>
      <c r="C299" s="56" t="s">
        <v>133</v>
      </c>
    </row>
    <row r="300" spans="1:14" ht="14.25" customHeight="1">
      <c r="B300" s="56" t="s">
        <v>90</v>
      </c>
      <c r="C300" s="56" t="s">
        <v>134</v>
      </c>
    </row>
    <row r="301" spans="1:14" ht="14.25" customHeight="1"/>
    <row r="302" spans="1:14" ht="14.25" customHeight="1">
      <c r="A302" s="56" t="s">
        <v>92</v>
      </c>
    </row>
    <row r="303" spans="1:14" ht="14.25" customHeight="1">
      <c r="B303" s="56" t="s">
        <v>51</v>
      </c>
      <c r="C303" s="56">
        <v>8</v>
      </c>
      <c r="D303" s="56">
        <v>16</v>
      </c>
      <c r="E303" s="56">
        <v>31.5</v>
      </c>
      <c r="F303" s="56">
        <v>63</v>
      </c>
      <c r="G303" s="56">
        <v>125</v>
      </c>
      <c r="H303" s="56">
        <v>250</v>
      </c>
      <c r="I303" s="56">
        <v>500</v>
      </c>
      <c r="J303" s="56">
        <v>1000</v>
      </c>
      <c r="K303" s="56">
        <v>2000</v>
      </c>
      <c r="L303" s="56">
        <v>4000</v>
      </c>
      <c r="M303" s="56">
        <v>8000</v>
      </c>
      <c r="N303" s="56">
        <v>16000</v>
      </c>
    </row>
    <row r="304" spans="1:14" ht="14.25" customHeight="1">
      <c r="B304" s="56" t="s">
        <v>93</v>
      </c>
      <c r="C304" s="56" t="s">
        <v>94</v>
      </c>
      <c r="D304" s="56" t="s">
        <v>94</v>
      </c>
      <c r="E304" s="56" t="s">
        <v>94</v>
      </c>
      <c r="F304" s="56" t="s">
        <v>94</v>
      </c>
      <c r="G304" s="56" t="s">
        <v>94</v>
      </c>
      <c r="H304" s="56" t="s">
        <v>94</v>
      </c>
      <c r="I304" s="56" t="s">
        <v>94</v>
      </c>
      <c r="J304" s="56" t="s">
        <v>94</v>
      </c>
      <c r="K304" s="56" t="s">
        <v>94</v>
      </c>
      <c r="L304" s="56" t="s">
        <v>94</v>
      </c>
      <c r="M304" s="56" t="s">
        <v>94</v>
      </c>
      <c r="N304" s="56" t="s">
        <v>94</v>
      </c>
    </row>
    <row r="305" spans="1:14" ht="14.25" customHeight="1">
      <c r="B305" s="56" t="s">
        <v>95</v>
      </c>
      <c r="C305" s="56">
        <v>69.3</v>
      </c>
      <c r="D305" s="56">
        <v>66.2</v>
      </c>
      <c r="E305" s="56">
        <v>79.900000000000006</v>
      </c>
      <c r="F305" s="56">
        <v>88</v>
      </c>
      <c r="G305" s="56">
        <v>85.6</v>
      </c>
      <c r="H305" s="56">
        <v>90</v>
      </c>
      <c r="I305" s="56">
        <v>87.5</v>
      </c>
      <c r="J305" s="56">
        <v>84.6</v>
      </c>
      <c r="K305" s="56">
        <v>83.1</v>
      </c>
      <c r="L305" s="56">
        <v>82.2</v>
      </c>
      <c r="M305" s="56">
        <v>76.7</v>
      </c>
      <c r="N305" s="56">
        <v>73.5</v>
      </c>
    </row>
    <row r="306" spans="1:14" ht="14.25" customHeight="1">
      <c r="B306" s="56" t="s">
        <v>96</v>
      </c>
      <c r="C306" s="56">
        <v>51</v>
      </c>
      <c r="D306" s="56">
        <v>53</v>
      </c>
      <c r="E306" s="56">
        <v>69.2</v>
      </c>
      <c r="F306" s="56">
        <v>79.7</v>
      </c>
      <c r="G306" s="56">
        <v>81.099999999999994</v>
      </c>
      <c r="H306" s="56">
        <v>86</v>
      </c>
      <c r="I306" s="56">
        <v>84.1</v>
      </c>
      <c r="J306" s="56">
        <v>82.6</v>
      </c>
      <c r="K306" s="56">
        <v>81.2</v>
      </c>
      <c r="L306" s="56">
        <v>80.5</v>
      </c>
      <c r="M306" s="56">
        <v>74.5</v>
      </c>
      <c r="N306" s="56">
        <v>69.2</v>
      </c>
    </row>
    <row r="307" spans="1:14" ht="14.25" customHeight="1">
      <c r="B307" s="56" t="s">
        <v>62</v>
      </c>
      <c r="C307" s="56">
        <v>62.6</v>
      </c>
      <c r="D307" s="56">
        <v>60.8</v>
      </c>
      <c r="E307" s="56">
        <v>75.400000000000006</v>
      </c>
      <c r="F307" s="56">
        <v>83.8</v>
      </c>
      <c r="G307" s="56">
        <v>83.5</v>
      </c>
      <c r="H307" s="56">
        <v>87.8</v>
      </c>
      <c r="I307" s="56">
        <v>85.9</v>
      </c>
      <c r="J307" s="56">
        <v>83.5</v>
      </c>
      <c r="K307" s="56">
        <v>82.1</v>
      </c>
      <c r="L307" s="56">
        <v>81.400000000000006</v>
      </c>
      <c r="M307" s="56">
        <v>75.599999999999994</v>
      </c>
      <c r="N307" s="56">
        <v>71.2</v>
      </c>
    </row>
    <row r="308" spans="1:14" ht="14.25" customHeight="1">
      <c r="B308" s="56" t="s">
        <v>97</v>
      </c>
      <c r="C308" s="56">
        <v>47.2</v>
      </c>
      <c r="D308" s="56">
        <v>53.8</v>
      </c>
      <c r="E308" s="56">
        <v>72.8</v>
      </c>
      <c r="F308" s="56">
        <v>81.099999999999994</v>
      </c>
      <c r="G308" s="56">
        <v>77.900000000000006</v>
      </c>
      <c r="H308" s="56">
        <v>72.599999999999994</v>
      </c>
      <c r="I308" s="56">
        <v>71.5</v>
      </c>
      <c r="J308" s="56">
        <v>70.3</v>
      </c>
      <c r="K308" s="56">
        <v>69.3</v>
      </c>
      <c r="L308" s="56">
        <v>66.099999999999994</v>
      </c>
      <c r="M308" s="56">
        <v>62.2</v>
      </c>
      <c r="N308" s="56">
        <v>52.1</v>
      </c>
    </row>
    <row r="309" spans="1:14" ht="14.25" customHeight="1"/>
    <row r="310" spans="1:14" ht="14.25" customHeight="1">
      <c r="A310" s="56" t="s">
        <v>98</v>
      </c>
    </row>
    <row r="311" spans="1:14" ht="14.25" customHeight="1">
      <c r="B311" s="56" t="s">
        <v>135</v>
      </c>
      <c r="D311" s="56" t="s">
        <v>136</v>
      </c>
    </row>
    <row r="312" spans="1:14" ht="14.25" customHeight="1">
      <c r="A312" s="56" t="s">
        <v>65</v>
      </c>
    </row>
    <row r="313" spans="1:14" ht="14.25" customHeight="1"/>
    <row r="314" spans="1:14" ht="14.25" customHeight="1"/>
    <row r="315" spans="1:14" ht="14.25" customHeight="1">
      <c r="A315" s="56" t="s">
        <v>66</v>
      </c>
    </row>
    <row r="316" spans="1:14" ht="14.25" customHeight="1">
      <c r="B316" s="56" t="s">
        <v>67</v>
      </c>
      <c r="C316" s="56" t="s">
        <v>68</v>
      </c>
    </row>
    <row r="317" spans="1:14" ht="14.25" customHeight="1">
      <c r="B317" s="56" t="s">
        <v>69</v>
      </c>
      <c r="C317" s="56" t="s">
        <v>70</v>
      </c>
    </row>
    <row r="318" spans="1:14" ht="14.25" customHeight="1">
      <c r="B318" s="56" t="s">
        <v>71</v>
      </c>
      <c r="C318" s="56" t="s">
        <v>72</v>
      </c>
    </row>
    <row r="319" spans="1:14" ht="14.25" customHeight="1">
      <c r="B319" s="56" t="s">
        <v>73</v>
      </c>
      <c r="C319" s="56" t="s">
        <v>74</v>
      </c>
    </row>
    <row r="320" spans="1:14" ht="14.25" customHeight="1"/>
    <row r="321" spans="1:14" ht="14.25" customHeight="1">
      <c r="A321" s="56" t="s">
        <v>75</v>
      </c>
    </row>
    <row r="322" spans="1:14" ht="14.25" customHeight="1">
      <c r="B322" s="56" t="s">
        <v>76</v>
      </c>
      <c r="C322" s="56" t="s">
        <v>77</v>
      </c>
    </row>
    <row r="323" spans="1:14" ht="14.25" customHeight="1">
      <c r="B323" s="56" t="s">
        <v>78</v>
      </c>
      <c r="C323" s="56" t="s">
        <v>79</v>
      </c>
    </row>
    <row r="324" spans="1:14" ht="14.25" customHeight="1">
      <c r="B324" s="56" t="s">
        <v>80</v>
      </c>
      <c r="C324" s="56" t="s">
        <v>81</v>
      </c>
    </row>
    <row r="325" spans="1:14" ht="14.25" customHeight="1">
      <c r="B325" s="56" t="s">
        <v>82</v>
      </c>
      <c r="C325" s="60">
        <v>1.1574074074074073E-4</v>
      </c>
    </row>
    <row r="326" spans="1:14" ht="14.25" customHeight="1">
      <c r="B326" s="56" t="s">
        <v>83</v>
      </c>
      <c r="C326" s="56" t="s">
        <v>84</v>
      </c>
    </row>
    <row r="327" spans="1:14" ht="14.25" customHeight="1">
      <c r="B327" s="56" t="s">
        <v>85</v>
      </c>
      <c r="C327" s="56" t="s">
        <v>86</v>
      </c>
    </row>
    <row r="328" spans="1:14" ht="14.25" customHeight="1"/>
    <row r="329" spans="1:14" ht="14.25" customHeight="1">
      <c r="A329" s="56" t="s">
        <v>87</v>
      </c>
    </row>
    <row r="330" spans="1:14" ht="14.25" customHeight="1">
      <c r="B330" s="56" t="s">
        <v>88</v>
      </c>
      <c r="C330" s="56" t="s">
        <v>137</v>
      </c>
    </row>
    <row r="331" spans="1:14" ht="14.25" customHeight="1">
      <c r="B331" s="56" t="s">
        <v>90</v>
      </c>
      <c r="C331" s="56" t="s">
        <v>138</v>
      </c>
    </row>
    <row r="332" spans="1:14" ht="14.25" customHeight="1"/>
    <row r="333" spans="1:14" ht="14.25" customHeight="1">
      <c r="A333" s="56" t="s">
        <v>92</v>
      </c>
    </row>
    <row r="334" spans="1:14" ht="14.25" customHeight="1">
      <c r="B334" s="56" t="s">
        <v>51</v>
      </c>
      <c r="C334" s="56">
        <v>8</v>
      </c>
      <c r="D334" s="56">
        <v>16</v>
      </c>
      <c r="E334" s="56">
        <v>31.5</v>
      </c>
      <c r="F334" s="56">
        <v>63</v>
      </c>
      <c r="G334" s="56">
        <v>125</v>
      </c>
      <c r="H334" s="56">
        <v>250</v>
      </c>
      <c r="I334" s="56">
        <v>500</v>
      </c>
      <c r="J334" s="56">
        <v>1000</v>
      </c>
      <c r="K334" s="56">
        <v>2000</v>
      </c>
      <c r="L334" s="56">
        <v>4000</v>
      </c>
      <c r="M334" s="56">
        <v>8000</v>
      </c>
      <c r="N334" s="56">
        <v>16000</v>
      </c>
    </row>
    <row r="335" spans="1:14" ht="14.25" customHeight="1">
      <c r="B335" s="56" t="s">
        <v>93</v>
      </c>
      <c r="C335" s="56" t="s">
        <v>94</v>
      </c>
      <c r="D335" s="56" t="s">
        <v>94</v>
      </c>
      <c r="E335" s="56" t="s">
        <v>94</v>
      </c>
      <c r="F335" s="56" t="s">
        <v>94</v>
      </c>
      <c r="G335" s="56" t="s">
        <v>94</v>
      </c>
      <c r="H335" s="56" t="s">
        <v>94</v>
      </c>
      <c r="I335" s="56" t="s">
        <v>94</v>
      </c>
      <c r="J335" s="56" t="s">
        <v>94</v>
      </c>
      <c r="K335" s="56" t="s">
        <v>94</v>
      </c>
      <c r="L335" s="56" t="s">
        <v>94</v>
      </c>
      <c r="M335" s="56" t="s">
        <v>94</v>
      </c>
      <c r="N335" s="56" t="s">
        <v>94</v>
      </c>
    </row>
    <row r="336" spans="1:14" ht="14.25" customHeight="1">
      <c r="B336" s="56" t="s">
        <v>95</v>
      </c>
      <c r="C336" s="56">
        <v>73.5</v>
      </c>
      <c r="D336" s="56">
        <v>70.599999999999994</v>
      </c>
      <c r="E336" s="56">
        <v>78.599999999999994</v>
      </c>
      <c r="F336" s="56">
        <v>84.6</v>
      </c>
      <c r="G336" s="56">
        <v>87.5</v>
      </c>
      <c r="H336" s="56">
        <v>90.6</v>
      </c>
      <c r="I336" s="56">
        <v>87</v>
      </c>
      <c r="J336" s="56">
        <v>84</v>
      </c>
      <c r="K336" s="56">
        <v>83.5</v>
      </c>
      <c r="L336" s="56">
        <v>82.1</v>
      </c>
      <c r="M336" s="56">
        <v>76.599999999999994</v>
      </c>
      <c r="N336" s="56">
        <v>73.7</v>
      </c>
    </row>
    <row r="337" spans="1:14" ht="14.25" customHeight="1">
      <c r="B337" s="56" t="s">
        <v>96</v>
      </c>
      <c r="C337" s="56">
        <v>56.3</v>
      </c>
      <c r="D337" s="56">
        <v>55.9</v>
      </c>
      <c r="E337" s="56">
        <v>67.900000000000006</v>
      </c>
      <c r="F337" s="56">
        <v>78.400000000000006</v>
      </c>
      <c r="G337" s="56">
        <v>82.5</v>
      </c>
      <c r="H337" s="56">
        <v>86.8</v>
      </c>
      <c r="I337" s="56">
        <v>83.4</v>
      </c>
      <c r="J337" s="56">
        <v>82</v>
      </c>
      <c r="K337" s="56">
        <v>81.599999999999994</v>
      </c>
      <c r="L337" s="56">
        <v>80.099999999999994</v>
      </c>
      <c r="M337" s="56">
        <v>74.599999999999994</v>
      </c>
      <c r="N337" s="56">
        <v>69.2</v>
      </c>
    </row>
    <row r="338" spans="1:14" ht="14.25" customHeight="1">
      <c r="B338" s="56" t="s">
        <v>62</v>
      </c>
      <c r="C338" s="56">
        <v>66.3</v>
      </c>
      <c r="D338" s="56">
        <v>63.7</v>
      </c>
      <c r="E338" s="56">
        <v>74.2</v>
      </c>
      <c r="F338" s="56">
        <v>81.5</v>
      </c>
      <c r="G338" s="56">
        <v>84.9</v>
      </c>
      <c r="H338" s="56">
        <v>88.4</v>
      </c>
      <c r="I338" s="56">
        <v>85.2</v>
      </c>
      <c r="J338" s="56">
        <v>82.9</v>
      </c>
      <c r="K338" s="56">
        <v>82.6</v>
      </c>
      <c r="L338" s="56">
        <v>81.2</v>
      </c>
      <c r="M338" s="56">
        <v>75.7</v>
      </c>
      <c r="N338" s="56">
        <v>71.5</v>
      </c>
    </row>
    <row r="339" spans="1:14" ht="14.25" customHeight="1">
      <c r="B339" s="56" t="s">
        <v>97</v>
      </c>
      <c r="C339" s="56">
        <v>47.2</v>
      </c>
      <c r="D339" s="56">
        <v>53.8</v>
      </c>
      <c r="E339" s="56">
        <v>72.8</v>
      </c>
      <c r="F339" s="56">
        <v>81.099999999999994</v>
      </c>
      <c r="G339" s="56">
        <v>77.900000000000006</v>
      </c>
      <c r="H339" s="56">
        <v>72.599999999999994</v>
      </c>
      <c r="I339" s="56">
        <v>71.5</v>
      </c>
      <c r="J339" s="56">
        <v>70.3</v>
      </c>
      <c r="K339" s="56">
        <v>69.3</v>
      </c>
      <c r="L339" s="56">
        <v>66.099999999999994</v>
      </c>
      <c r="M339" s="56">
        <v>62.2</v>
      </c>
      <c r="N339" s="56">
        <v>52.1</v>
      </c>
    </row>
    <row r="340" spans="1:14" ht="14.25" customHeight="1"/>
    <row r="341" spans="1:14" ht="14.25" customHeight="1">
      <c r="A341" s="56" t="s">
        <v>98</v>
      </c>
    </row>
    <row r="342" spans="1:14" ht="14.25" customHeight="1">
      <c r="B342" s="56" t="s">
        <v>139</v>
      </c>
      <c r="D342" s="56" t="s">
        <v>140</v>
      </c>
    </row>
    <row r="343" spans="1:14" ht="14.25" customHeight="1">
      <c r="A343" s="56" t="s">
        <v>65</v>
      </c>
    </row>
    <row r="344" spans="1:14" ht="14.25" customHeight="1"/>
    <row r="345" spans="1:14" ht="14.25" customHeight="1"/>
    <row r="346" spans="1:14" ht="14.25" customHeight="1">
      <c r="A346" s="56" t="s">
        <v>66</v>
      </c>
    </row>
    <row r="347" spans="1:14" ht="14.25" customHeight="1">
      <c r="B347" s="56" t="s">
        <v>67</v>
      </c>
      <c r="C347" s="56" t="s">
        <v>68</v>
      </c>
    </row>
    <row r="348" spans="1:14" ht="14.25" customHeight="1">
      <c r="B348" s="56" t="s">
        <v>69</v>
      </c>
      <c r="C348" s="56" t="s">
        <v>70</v>
      </c>
    </row>
    <row r="349" spans="1:14" ht="14.25" customHeight="1">
      <c r="B349" s="56" t="s">
        <v>71</v>
      </c>
      <c r="C349" s="56" t="s">
        <v>72</v>
      </c>
    </row>
    <row r="350" spans="1:14" ht="14.25" customHeight="1">
      <c r="B350" s="56" t="s">
        <v>73</v>
      </c>
      <c r="C350" s="56" t="s">
        <v>74</v>
      </c>
    </row>
    <row r="351" spans="1:14" ht="14.25" customHeight="1"/>
    <row r="352" spans="1:14" ht="14.25" customHeight="1">
      <c r="A352" s="56" t="s">
        <v>75</v>
      </c>
    </row>
    <row r="353" spans="1:14" ht="14.25" customHeight="1">
      <c r="B353" s="56" t="s">
        <v>76</v>
      </c>
      <c r="C353" s="56" t="s">
        <v>77</v>
      </c>
    </row>
    <row r="354" spans="1:14" ht="14.25" customHeight="1">
      <c r="B354" s="56" t="s">
        <v>78</v>
      </c>
      <c r="C354" s="56" t="s">
        <v>79</v>
      </c>
    </row>
    <row r="355" spans="1:14" ht="14.25" customHeight="1">
      <c r="B355" s="56" t="s">
        <v>80</v>
      </c>
      <c r="C355" s="56" t="s">
        <v>81</v>
      </c>
    </row>
    <row r="356" spans="1:14" ht="14.25" customHeight="1">
      <c r="B356" s="56" t="s">
        <v>82</v>
      </c>
      <c r="C356" s="60">
        <v>1.1574074074074073E-4</v>
      </c>
    </row>
    <row r="357" spans="1:14" ht="14.25" customHeight="1">
      <c r="B357" s="56" t="s">
        <v>83</v>
      </c>
      <c r="C357" s="56" t="s">
        <v>84</v>
      </c>
    </row>
    <row r="358" spans="1:14" ht="14.25" customHeight="1">
      <c r="B358" s="56" t="s">
        <v>85</v>
      </c>
      <c r="C358" s="56" t="s">
        <v>86</v>
      </c>
    </row>
    <row r="359" spans="1:14" ht="14.25" customHeight="1"/>
    <row r="360" spans="1:14" ht="14.25" customHeight="1">
      <c r="A360" s="56" t="s">
        <v>87</v>
      </c>
    </row>
    <row r="361" spans="1:14" ht="14.25" customHeight="1">
      <c r="B361" s="56" t="s">
        <v>88</v>
      </c>
      <c r="C361" s="56" t="s">
        <v>141</v>
      </c>
    </row>
    <row r="362" spans="1:14" ht="14.25" customHeight="1">
      <c r="B362" s="56" t="s">
        <v>90</v>
      </c>
      <c r="C362" s="56" t="s">
        <v>142</v>
      </c>
    </row>
    <row r="363" spans="1:14" ht="14.25" customHeight="1"/>
    <row r="364" spans="1:14" ht="14.25" customHeight="1">
      <c r="A364" s="56" t="s">
        <v>92</v>
      </c>
    </row>
    <row r="365" spans="1:14" ht="14.25" customHeight="1">
      <c r="B365" s="56" t="s">
        <v>51</v>
      </c>
      <c r="C365" s="56">
        <v>8</v>
      </c>
      <c r="D365" s="56">
        <v>16</v>
      </c>
      <c r="E365" s="56">
        <v>31.5</v>
      </c>
      <c r="F365" s="56">
        <v>63</v>
      </c>
      <c r="G365" s="56">
        <v>125</v>
      </c>
      <c r="H365" s="56">
        <v>250</v>
      </c>
      <c r="I365" s="56">
        <v>500</v>
      </c>
      <c r="J365" s="56">
        <v>1000</v>
      </c>
      <c r="K365" s="56">
        <v>2000</v>
      </c>
      <c r="L365" s="56">
        <v>4000</v>
      </c>
      <c r="M365" s="56">
        <v>8000</v>
      </c>
      <c r="N365" s="56">
        <v>16000</v>
      </c>
    </row>
    <row r="366" spans="1:14" ht="14.25" customHeight="1">
      <c r="B366" s="56" t="s">
        <v>93</v>
      </c>
      <c r="C366" s="56" t="s">
        <v>94</v>
      </c>
      <c r="D366" s="56" t="s">
        <v>94</v>
      </c>
      <c r="E366" s="56" t="s">
        <v>94</v>
      </c>
      <c r="F366" s="56" t="s">
        <v>94</v>
      </c>
      <c r="G366" s="56" t="s">
        <v>94</v>
      </c>
      <c r="H366" s="56" t="s">
        <v>94</v>
      </c>
      <c r="I366" s="56" t="s">
        <v>94</v>
      </c>
      <c r="J366" s="56" t="s">
        <v>94</v>
      </c>
      <c r="K366" s="56" t="s">
        <v>94</v>
      </c>
      <c r="L366" s="56" t="s">
        <v>94</v>
      </c>
      <c r="M366" s="56" t="s">
        <v>94</v>
      </c>
      <c r="N366" s="56" t="s">
        <v>94</v>
      </c>
    </row>
    <row r="367" spans="1:14" ht="14.25" customHeight="1">
      <c r="B367" s="56" t="s">
        <v>95</v>
      </c>
      <c r="C367" s="56">
        <v>83.6</v>
      </c>
      <c r="D367" s="56">
        <v>76.7</v>
      </c>
      <c r="E367" s="56">
        <v>80.3</v>
      </c>
      <c r="F367" s="56">
        <v>85.1</v>
      </c>
      <c r="G367" s="56">
        <v>90.4</v>
      </c>
      <c r="H367" s="56">
        <v>90.3</v>
      </c>
      <c r="I367" s="56">
        <v>88.9</v>
      </c>
      <c r="J367" s="56">
        <v>84.7</v>
      </c>
      <c r="K367" s="56">
        <v>82.6</v>
      </c>
      <c r="L367" s="56">
        <v>83</v>
      </c>
      <c r="M367" s="56">
        <v>77.599999999999994</v>
      </c>
      <c r="N367" s="56">
        <v>72.099999999999994</v>
      </c>
    </row>
    <row r="368" spans="1:14" ht="14.25" customHeight="1">
      <c r="B368" s="56" t="s">
        <v>96</v>
      </c>
      <c r="C368" s="56">
        <v>62.3</v>
      </c>
      <c r="D368" s="56">
        <v>59.4</v>
      </c>
      <c r="E368" s="56">
        <v>70.2</v>
      </c>
      <c r="F368" s="56">
        <v>78</v>
      </c>
      <c r="G368" s="56">
        <v>83.2</v>
      </c>
      <c r="H368" s="56">
        <v>87.1</v>
      </c>
      <c r="I368" s="56">
        <v>85.6</v>
      </c>
      <c r="J368" s="56">
        <v>82.8</v>
      </c>
      <c r="K368" s="56">
        <v>81</v>
      </c>
      <c r="L368" s="56">
        <v>81.400000000000006</v>
      </c>
      <c r="M368" s="56">
        <v>75.900000000000006</v>
      </c>
      <c r="N368" s="56">
        <v>69.900000000000006</v>
      </c>
    </row>
    <row r="369" spans="1:14" ht="14.25" customHeight="1">
      <c r="B369" s="56" t="s">
        <v>62</v>
      </c>
      <c r="C369" s="56">
        <v>74.400000000000006</v>
      </c>
      <c r="D369" s="56">
        <v>70.400000000000006</v>
      </c>
      <c r="E369" s="56">
        <v>76</v>
      </c>
      <c r="F369" s="56">
        <v>81.7</v>
      </c>
      <c r="G369" s="56">
        <v>87.1</v>
      </c>
      <c r="H369" s="56">
        <v>88.8</v>
      </c>
      <c r="I369" s="56">
        <v>87.5</v>
      </c>
      <c r="J369" s="56">
        <v>83.9</v>
      </c>
      <c r="K369" s="56">
        <v>81.7</v>
      </c>
      <c r="L369" s="56">
        <v>82.2</v>
      </c>
      <c r="M369" s="56">
        <v>76.8</v>
      </c>
      <c r="N369" s="56">
        <v>71</v>
      </c>
    </row>
    <row r="370" spans="1:14" ht="14.25" customHeight="1">
      <c r="B370" s="56" t="s">
        <v>97</v>
      </c>
      <c r="C370" s="56">
        <v>47.2</v>
      </c>
      <c r="D370" s="56">
        <v>53.8</v>
      </c>
      <c r="E370" s="56">
        <v>72.8</v>
      </c>
      <c r="F370" s="56">
        <v>81.099999999999994</v>
      </c>
      <c r="G370" s="56">
        <v>77.900000000000006</v>
      </c>
      <c r="H370" s="56">
        <v>72.599999999999994</v>
      </c>
      <c r="I370" s="56">
        <v>71.5</v>
      </c>
      <c r="J370" s="56">
        <v>70.3</v>
      </c>
      <c r="K370" s="56">
        <v>69.3</v>
      </c>
      <c r="L370" s="56">
        <v>66.099999999999994</v>
      </c>
      <c r="M370" s="56">
        <v>62.2</v>
      </c>
      <c r="N370" s="56">
        <v>52.1</v>
      </c>
    </row>
    <row r="371" spans="1:14" ht="14.25" customHeight="1"/>
    <row r="372" spans="1:14" ht="14.25" customHeight="1">
      <c r="A372" s="56" t="s">
        <v>98</v>
      </c>
    </row>
    <row r="373" spans="1:14" ht="14.25" customHeight="1">
      <c r="B373" s="56" t="s">
        <v>143</v>
      </c>
      <c r="D373" s="56" t="s">
        <v>144</v>
      </c>
    </row>
    <row r="374" spans="1:14" ht="14.25" customHeight="1">
      <c r="A374" s="56" t="s">
        <v>65</v>
      </c>
    </row>
    <row r="375" spans="1:14" ht="14.25" customHeight="1"/>
    <row r="376" spans="1:14" ht="14.25" customHeight="1"/>
    <row r="377" spans="1:14" ht="14.25" customHeight="1">
      <c r="A377" s="56" t="s">
        <v>66</v>
      </c>
    </row>
    <row r="378" spans="1:14" ht="14.25" customHeight="1">
      <c r="B378" s="56" t="s">
        <v>67</v>
      </c>
      <c r="C378" s="56" t="s">
        <v>68</v>
      </c>
    </row>
    <row r="379" spans="1:14" ht="14.25" customHeight="1">
      <c r="B379" s="56" t="s">
        <v>69</v>
      </c>
      <c r="C379" s="56" t="s">
        <v>70</v>
      </c>
    </row>
    <row r="380" spans="1:14" ht="14.25" customHeight="1">
      <c r="B380" s="56" t="s">
        <v>71</v>
      </c>
      <c r="C380" s="56" t="s">
        <v>72</v>
      </c>
    </row>
    <row r="381" spans="1:14" ht="14.25" customHeight="1">
      <c r="B381" s="56" t="s">
        <v>73</v>
      </c>
      <c r="C381" s="56" t="s">
        <v>74</v>
      </c>
    </row>
    <row r="382" spans="1:14" ht="14.25" customHeight="1"/>
    <row r="383" spans="1:14" ht="14.25" customHeight="1">
      <c r="A383" s="56" t="s">
        <v>75</v>
      </c>
    </row>
    <row r="384" spans="1:14" ht="14.25" customHeight="1">
      <c r="B384" s="56" t="s">
        <v>76</v>
      </c>
      <c r="C384" s="56" t="s">
        <v>77</v>
      </c>
    </row>
    <row r="385" spans="1:14" ht="14.25" customHeight="1">
      <c r="B385" s="56" t="s">
        <v>78</v>
      </c>
      <c r="C385" s="56" t="s">
        <v>79</v>
      </c>
    </row>
    <row r="386" spans="1:14" ht="14.25" customHeight="1">
      <c r="B386" s="56" t="s">
        <v>80</v>
      </c>
      <c r="C386" s="56" t="s">
        <v>81</v>
      </c>
    </row>
    <row r="387" spans="1:14" ht="14.25" customHeight="1">
      <c r="B387" s="56" t="s">
        <v>82</v>
      </c>
      <c r="C387" s="60">
        <v>1.1574074074074073E-4</v>
      </c>
    </row>
    <row r="388" spans="1:14" ht="14.25" customHeight="1">
      <c r="B388" s="56" t="s">
        <v>83</v>
      </c>
      <c r="C388" s="56" t="s">
        <v>84</v>
      </c>
    </row>
    <row r="389" spans="1:14" ht="14.25" customHeight="1">
      <c r="B389" s="56" t="s">
        <v>85</v>
      </c>
      <c r="C389" s="56" t="s">
        <v>86</v>
      </c>
    </row>
    <row r="390" spans="1:14" ht="14.25" customHeight="1"/>
    <row r="391" spans="1:14" ht="14.25" customHeight="1">
      <c r="A391" s="56" t="s">
        <v>87</v>
      </c>
    </row>
    <row r="392" spans="1:14" ht="14.25" customHeight="1">
      <c r="B392" s="56" t="s">
        <v>88</v>
      </c>
      <c r="C392" s="56" t="s">
        <v>145</v>
      </c>
    </row>
    <row r="393" spans="1:14" ht="14.25" customHeight="1">
      <c r="B393" s="56" t="s">
        <v>90</v>
      </c>
      <c r="C393" s="56" t="s">
        <v>146</v>
      </c>
    </row>
    <row r="394" spans="1:14" ht="14.25" customHeight="1"/>
    <row r="395" spans="1:14" ht="14.25" customHeight="1">
      <c r="A395" s="56" t="s">
        <v>92</v>
      </c>
    </row>
    <row r="396" spans="1:14" ht="14.25" customHeight="1">
      <c r="B396" s="56" t="s">
        <v>51</v>
      </c>
      <c r="C396" s="56">
        <v>8</v>
      </c>
      <c r="D396" s="56">
        <v>16</v>
      </c>
      <c r="E396" s="56">
        <v>31.5</v>
      </c>
      <c r="F396" s="56">
        <v>63</v>
      </c>
      <c r="G396" s="56">
        <v>125</v>
      </c>
      <c r="H396" s="56">
        <v>250</v>
      </c>
      <c r="I396" s="56">
        <v>500</v>
      </c>
      <c r="J396" s="56">
        <v>1000</v>
      </c>
      <c r="K396" s="56">
        <v>2000</v>
      </c>
      <c r="L396" s="56">
        <v>4000</v>
      </c>
      <c r="M396" s="56">
        <v>8000</v>
      </c>
      <c r="N396" s="56">
        <v>16000</v>
      </c>
    </row>
    <row r="397" spans="1:14" ht="14.25" customHeight="1">
      <c r="B397" s="56" t="s">
        <v>93</v>
      </c>
      <c r="C397" s="56" t="s">
        <v>94</v>
      </c>
      <c r="D397" s="56" t="s">
        <v>94</v>
      </c>
      <c r="E397" s="56" t="s">
        <v>94</v>
      </c>
      <c r="F397" s="56" t="s">
        <v>94</v>
      </c>
      <c r="G397" s="56" t="s">
        <v>94</v>
      </c>
      <c r="H397" s="56" t="s">
        <v>94</v>
      </c>
      <c r="I397" s="56" t="s">
        <v>94</v>
      </c>
      <c r="J397" s="56" t="s">
        <v>94</v>
      </c>
      <c r="K397" s="56" t="s">
        <v>94</v>
      </c>
      <c r="L397" s="56" t="s">
        <v>94</v>
      </c>
      <c r="M397" s="56" t="s">
        <v>94</v>
      </c>
      <c r="N397" s="56" t="s">
        <v>94</v>
      </c>
    </row>
    <row r="398" spans="1:14" ht="14.25" customHeight="1">
      <c r="B398" s="56" t="s">
        <v>95</v>
      </c>
      <c r="C398" s="56">
        <v>75.8</v>
      </c>
      <c r="D398" s="56">
        <v>71.8</v>
      </c>
      <c r="E398" s="56">
        <v>79</v>
      </c>
      <c r="F398" s="56">
        <v>86.6</v>
      </c>
      <c r="G398" s="56">
        <v>88.9</v>
      </c>
      <c r="H398" s="56">
        <v>91.6</v>
      </c>
      <c r="I398" s="56">
        <v>89.4</v>
      </c>
      <c r="J398" s="56">
        <v>84.7</v>
      </c>
      <c r="K398" s="56">
        <v>84</v>
      </c>
      <c r="L398" s="56">
        <v>83.1</v>
      </c>
      <c r="M398" s="56">
        <v>77.900000000000006</v>
      </c>
      <c r="N398" s="56">
        <v>72.7</v>
      </c>
    </row>
    <row r="399" spans="1:14" ht="14.25" customHeight="1">
      <c r="B399" s="56" t="s">
        <v>96</v>
      </c>
      <c r="C399" s="56">
        <v>57.4</v>
      </c>
      <c r="D399" s="56">
        <v>57.7</v>
      </c>
      <c r="E399" s="56">
        <v>70.3</v>
      </c>
      <c r="F399" s="56">
        <v>78.2</v>
      </c>
      <c r="G399" s="56">
        <v>83.6</v>
      </c>
      <c r="H399" s="56">
        <v>87.4</v>
      </c>
      <c r="I399" s="56">
        <v>86.1</v>
      </c>
      <c r="J399" s="56">
        <v>82.7</v>
      </c>
      <c r="K399" s="56">
        <v>82.2</v>
      </c>
      <c r="L399" s="56">
        <v>81</v>
      </c>
      <c r="M399" s="56">
        <v>75.900000000000006</v>
      </c>
      <c r="N399" s="56">
        <v>69.7</v>
      </c>
    </row>
    <row r="400" spans="1:14" ht="14.25" customHeight="1">
      <c r="B400" s="56" t="s">
        <v>62</v>
      </c>
      <c r="C400" s="56">
        <v>67.900000000000006</v>
      </c>
      <c r="D400" s="56">
        <v>66</v>
      </c>
      <c r="E400" s="56">
        <v>74.2</v>
      </c>
      <c r="F400" s="56">
        <v>83.5</v>
      </c>
      <c r="G400" s="56">
        <v>86.3</v>
      </c>
      <c r="H400" s="56">
        <v>89.4</v>
      </c>
      <c r="I400" s="56">
        <v>87.7</v>
      </c>
      <c r="J400" s="56">
        <v>83.6</v>
      </c>
      <c r="K400" s="56">
        <v>83.1</v>
      </c>
      <c r="L400" s="56">
        <v>81.8</v>
      </c>
      <c r="M400" s="56">
        <v>76.900000000000006</v>
      </c>
      <c r="N400" s="56">
        <v>70.900000000000006</v>
      </c>
    </row>
    <row r="401" spans="1:14" ht="14.25" customHeight="1">
      <c r="B401" s="56" t="s">
        <v>97</v>
      </c>
      <c r="C401" s="56">
        <v>47.2</v>
      </c>
      <c r="D401" s="56">
        <v>53.8</v>
      </c>
      <c r="E401" s="56">
        <v>72.8</v>
      </c>
      <c r="F401" s="56">
        <v>81.099999999999994</v>
      </c>
      <c r="G401" s="56">
        <v>77.900000000000006</v>
      </c>
      <c r="H401" s="56">
        <v>72.599999999999994</v>
      </c>
      <c r="I401" s="56">
        <v>71.5</v>
      </c>
      <c r="J401" s="56">
        <v>70.3</v>
      </c>
      <c r="K401" s="56">
        <v>69.3</v>
      </c>
      <c r="L401" s="56">
        <v>66.099999999999994</v>
      </c>
      <c r="M401" s="56">
        <v>62.2</v>
      </c>
      <c r="N401" s="56">
        <v>52.1</v>
      </c>
    </row>
    <row r="402" spans="1:14" ht="14.25" customHeight="1"/>
    <row r="403" spans="1:14" ht="14.25" customHeight="1">
      <c r="A403" s="56" t="s">
        <v>98</v>
      </c>
    </row>
    <row r="404" spans="1:14" ht="14.25" customHeight="1">
      <c r="B404" s="56" t="s">
        <v>147</v>
      </c>
      <c r="D404" s="56" t="s">
        <v>148</v>
      </c>
    </row>
    <row r="405" spans="1:14" ht="14.25" customHeight="1">
      <c r="A405" s="56" t="s">
        <v>65</v>
      </c>
    </row>
    <row r="406" spans="1:14" ht="14.25" customHeight="1"/>
    <row r="407" spans="1:14" ht="14.25" customHeight="1"/>
    <row r="408" spans="1:14" ht="14.25" customHeight="1">
      <c r="A408" s="56" t="s">
        <v>66</v>
      </c>
    </row>
    <row r="409" spans="1:14" ht="14.25" customHeight="1">
      <c r="B409" s="56" t="s">
        <v>67</v>
      </c>
      <c r="C409" s="56" t="s">
        <v>68</v>
      </c>
    </row>
    <row r="410" spans="1:14" ht="14.25" customHeight="1">
      <c r="B410" s="56" t="s">
        <v>69</v>
      </c>
      <c r="C410" s="56" t="s">
        <v>70</v>
      </c>
    </row>
    <row r="411" spans="1:14" ht="14.25" customHeight="1">
      <c r="B411" s="56" t="s">
        <v>71</v>
      </c>
      <c r="C411" s="56" t="s">
        <v>72</v>
      </c>
    </row>
    <row r="412" spans="1:14" ht="14.25" customHeight="1">
      <c r="B412" s="56" t="s">
        <v>73</v>
      </c>
      <c r="C412" s="56" t="s">
        <v>74</v>
      </c>
    </row>
    <row r="413" spans="1:14" ht="14.25" customHeight="1"/>
    <row r="414" spans="1:14" ht="14.25" customHeight="1">
      <c r="A414" s="56" t="s">
        <v>75</v>
      </c>
    </row>
    <row r="415" spans="1:14" ht="14.25" customHeight="1">
      <c r="B415" s="56" t="s">
        <v>76</v>
      </c>
      <c r="C415" s="56" t="s">
        <v>77</v>
      </c>
    </row>
    <row r="416" spans="1:14" ht="14.25" customHeight="1">
      <c r="B416" s="56" t="s">
        <v>78</v>
      </c>
      <c r="C416" s="56" t="s">
        <v>79</v>
      </c>
    </row>
    <row r="417" spans="1:14" ht="14.25" customHeight="1">
      <c r="B417" s="56" t="s">
        <v>80</v>
      </c>
      <c r="C417" s="56" t="s">
        <v>81</v>
      </c>
    </row>
    <row r="418" spans="1:14" ht="14.25" customHeight="1">
      <c r="B418" s="56" t="s">
        <v>82</v>
      </c>
      <c r="C418" s="60">
        <v>1.1574074074074073E-4</v>
      </c>
    </row>
    <row r="419" spans="1:14" ht="14.25" customHeight="1">
      <c r="B419" s="56" t="s">
        <v>83</v>
      </c>
      <c r="C419" s="56" t="s">
        <v>84</v>
      </c>
    </row>
    <row r="420" spans="1:14" ht="14.25" customHeight="1">
      <c r="B420" s="56" t="s">
        <v>85</v>
      </c>
      <c r="C420" s="56" t="s">
        <v>86</v>
      </c>
    </row>
    <row r="421" spans="1:14" ht="14.25" customHeight="1"/>
    <row r="422" spans="1:14" ht="14.25" customHeight="1">
      <c r="A422" s="56" t="s">
        <v>87</v>
      </c>
    </row>
    <row r="423" spans="1:14" ht="14.25" customHeight="1">
      <c r="B423" s="56" t="s">
        <v>88</v>
      </c>
      <c r="C423" s="56" t="s">
        <v>149</v>
      </c>
    </row>
    <row r="424" spans="1:14" ht="14.25" customHeight="1">
      <c r="B424" s="56" t="s">
        <v>90</v>
      </c>
      <c r="C424" s="56" t="s">
        <v>150</v>
      </c>
    </row>
    <row r="425" spans="1:14" ht="14.25" customHeight="1"/>
    <row r="426" spans="1:14" ht="14.25" customHeight="1">
      <c r="A426" s="56" t="s">
        <v>92</v>
      </c>
    </row>
    <row r="427" spans="1:14" ht="14.25" customHeight="1">
      <c r="B427" s="56" t="s">
        <v>51</v>
      </c>
      <c r="C427" s="56">
        <v>8</v>
      </c>
      <c r="D427" s="56">
        <v>16</v>
      </c>
      <c r="E427" s="56">
        <v>31.5</v>
      </c>
      <c r="F427" s="56">
        <v>63</v>
      </c>
      <c r="G427" s="56">
        <v>125</v>
      </c>
      <c r="H427" s="56">
        <v>250</v>
      </c>
      <c r="I427" s="56">
        <v>500</v>
      </c>
      <c r="J427" s="56">
        <v>1000</v>
      </c>
      <c r="K427" s="56">
        <v>2000</v>
      </c>
      <c r="L427" s="56">
        <v>4000</v>
      </c>
      <c r="M427" s="56">
        <v>8000</v>
      </c>
      <c r="N427" s="56">
        <v>16000</v>
      </c>
    </row>
    <row r="428" spans="1:14" ht="14.25" customHeight="1">
      <c r="B428" s="56" t="s">
        <v>93</v>
      </c>
      <c r="C428" s="56" t="s">
        <v>94</v>
      </c>
      <c r="D428" s="56" t="s">
        <v>94</v>
      </c>
      <c r="E428" s="56" t="s">
        <v>94</v>
      </c>
      <c r="F428" s="56" t="s">
        <v>94</v>
      </c>
      <c r="G428" s="56" t="s">
        <v>94</v>
      </c>
      <c r="H428" s="56" t="s">
        <v>94</v>
      </c>
      <c r="I428" s="56" t="s">
        <v>94</v>
      </c>
      <c r="J428" s="56" t="s">
        <v>94</v>
      </c>
      <c r="K428" s="56" t="s">
        <v>94</v>
      </c>
      <c r="L428" s="56" t="s">
        <v>94</v>
      </c>
      <c r="M428" s="56" t="s">
        <v>94</v>
      </c>
      <c r="N428" s="56" t="s">
        <v>94</v>
      </c>
    </row>
    <row r="429" spans="1:14" ht="14.25" customHeight="1">
      <c r="B429" s="56" t="s">
        <v>95</v>
      </c>
      <c r="C429" s="56">
        <v>70.7</v>
      </c>
      <c r="D429" s="56">
        <v>65</v>
      </c>
      <c r="E429" s="56">
        <v>76.7</v>
      </c>
      <c r="F429" s="56">
        <v>84.8</v>
      </c>
      <c r="G429" s="56">
        <v>87</v>
      </c>
      <c r="H429" s="56">
        <v>90.4</v>
      </c>
      <c r="I429" s="56">
        <v>89.7</v>
      </c>
      <c r="J429" s="56">
        <v>85.5</v>
      </c>
      <c r="K429" s="56">
        <v>82.7</v>
      </c>
      <c r="L429" s="56">
        <v>81.900000000000006</v>
      </c>
      <c r="M429" s="56">
        <v>79.099999999999994</v>
      </c>
      <c r="N429" s="56">
        <v>73</v>
      </c>
    </row>
    <row r="430" spans="1:14" ht="14.25" customHeight="1">
      <c r="B430" s="56" t="s">
        <v>96</v>
      </c>
      <c r="C430" s="56">
        <v>53.6</v>
      </c>
      <c r="D430" s="56">
        <v>51.9</v>
      </c>
      <c r="E430" s="56">
        <v>66.5</v>
      </c>
      <c r="F430" s="56">
        <v>76.900000000000006</v>
      </c>
      <c r="G430" s="56">
        <v>82.3</v>
      </c>
      <c r="H430" s="56">
        <v>86.7</v>
      </c>
      <c r="I430" s="56">
        <v>86.2</v>
      </c>
      <c r="J430" s="56">
        <v>83.5</v>
      </c>
      <c r="K430" s="56">
        <v>80.900000000000006</v>
      </c>
      <c r="L430" s="56">
        <v>80.3</v>
      </c>
      <c r="M430" s="56">
        <v>76.900000000000006</v>
      </c>
      <c r="N430" s="56">
        <v>69.900000000000006</v>
      </c>
    </row>
    <row r="431" spans="1:14" ht="14.25" customHeight="1">
      <c r="B431" s="56" t="s">
        <v>62</v>
      </c>
      <c r="C431" s="56">
        <v>61.4</v>
      </c>
      <c r="D431" s="56">
        <v>59.4</v>
      </c>
      <c r="E431" s="56">
        <v>72</v>
      </c>
      <c r="F431" s="56">
        <v>82</v>
      </c>
      <c r="G431" s="56">
        <v>84.9</v>
      </c>
      <c r="H431" s="56">
        <v>88.7</v>
      </c>
      <c r="I431" s="56">
        <v>88</v>
      </c>
      <c r="J431" s="56">
        <v>84.6</v>
      </c>
      <c r="K431" s="56">
        <v>81.900000000000006</v>
      </c>
      <c r="L431" s="56">
        <v>81.099999999999994</v>
      </c>
      <c r="M431" s="56">
        <v>77.900000000000006</v>
      </c>
      <c r="N431" s="56">
        <v>71.2</v>
      </c>
    </row>
    <row r="432" spans="1:14" ht="14.25" customHeight="1">
      <c r="B432" s="56" t="s">
        <v>97</v>
      </c>
      <c r="C432" s="56">
        <v>47.2</v>
      </c>
      <c r="D432" s="56">
        <v>53.8</v>
      </c>
      <c r="E432" s="56">
        <v>72.8</v>
      </c>
      <c r="F432" s="56">
        <v>81.099999999999994</v>
      </c>
      <c r="G432" s="56">
        <v>77.900000000000006</v>
      </c>
      <c r="H432" s="56">
        <v>72.599999999999994</v>
      </c>
      <c r="I432" s="56">
        <v>71.5</v>
      </c>
      <c r="J432" s="56">
        <v>70.3</v>
      </c>
      <c r="K432" s="56">
        <v>69.3</v>
      </c>
      <c r="L432" s="56">
        <v>66.099999999999994</v>
      </c>
      <c r="M432" s="56">
        <v>62.2</v>
      </c>
      <c r="N432" s="56">
        <v>52.1</v>
      </c>
    </row>
    <row r="433" spans="1:4" ht="14.25" customHeight="1"/>
    <row r="434" spans="1:4" ht="14.25" customHeight="1">
      <c r="A434" s="56" t="s">
        <v>98</v>
      </c>
    </row>
    <row r="435" spans="1:4" ht="14.25" customHeight="1">
      <c r="B435" s="56" t="s">
        <v>151</v>
      </c>
      <c r="D435" s="56" t="s">
        <v>152</v>
      </c>
    </row>
    <row r="436" spans="1:4" ht="14.25" customHeight="1">
      <c r="A436" s="56" t="s">
        <v>65</v>
      </c>
    </row>
    <row r="437" spans="1:4" ht="14.25" customHeight="1"/>
    <row r="438" spans="1:4" ht="14.25" customHeight="1"/>
    <row r="439" spans="1:4" ht="14.25" customHeight="1">
      <c r="A439" s="56" t="s">
        <v>66</v>
      </c>
    </row>
    <row r="440" spans="1:4" ht="14.25" customHeight="1">
      <c r="B440" s="56" t="s">
        <v>67</v>
      </c>
      <c r="C440" s="56" t="s">
        <v>68</v>
      </c>
    </row>
    <row r="441" spans="1:4" ht="14.25" customHeight="1">
      <c r="B441" s="56" t="s">
        <v>69</v>
      </c>
      <c r="C441" s="56" t="s">
        <v>70</v>
      </c>
    </row>
    <row r="442" spans="1:4" ht="14.25" customHeight="1">
      <c r="B442" s="56" t="s">
        <v>71</v>
      </c>
      <c r="C442" s="56" t="s">
        <v>72</v>
      </c>
    </row>
    <row r="443" spans="1:4" ht="14.25" customHeight="1">
      <c r="B443" s="56" t="s">
        <v>73</v>
      </c>
      <c r="C443" s="56" t="s">
        <v>74</v>
      </c>
    </row>
    <row r="444" spans="1:4" ht="14.25" customHeight="1"/>
    <row r="445" spans="1:4" ht="14.25" customHeight="1">
      <c r="A445" s="56" t="s">
        <v>75</v>
      </c>
    </row>
    <row r="446" spans="1:4" ht="14.25" customHeight="1">
      <c r="B446" s="56" t="s">
        <v>76</v>
      </c>
      <c r="C446" s="56" t="s">
        <v>77</v>
      </c>
    </row>
    <row r="447" spans="1:4" ht="14.25" customHeight="1">
      <c r="B447" s="56" t="s">
        <v>78</v>
      </c>
      <c r="C447" s="56" t="s">
        <v>79</v>
      </c>
    </row>
    <row r="448" spans="1:4" ht="14.25" customHeight="1">
      <c r="B448" s="56" t="s">
        <v>80</v>
      </c>
      <c r="C448" s="56" t="s">
        <v>81</v>
      </c>
    </row>
    <row r="449" spans="1:14" ht="14.25" customHeight="1">
      <c r="B449" s="56" t="s">
        <v>82</v>
      </c>
      <c r="C449" s="60">
        <v>1.1574074074074073E-4</v>
      </c>
    </row>
    <row r="450" spans="1:14" ht="14.25" customHeight="1">
      <c r="B450" s="56" t="s">
        <v>83</v>
      </c>
      <c r="C450" s="56" t="s">
        <v>84</v>
      </c>
    </row>
    <row r="451" spans="1:14" ht="14.25" customHeight="1">
      <c r="B451" s="56" t="s">
        <v>85</v>
      </c>
      <c r="C451" s="56" t="s">
        <v>86</v>
      </c>
    </row>
    <row r="452" spans="1:14" ht="14.25" customHeight="1"/>
    <row r="453" spans="1:14" ht="14.25" customHeight="1">
      <c r="A453" s="56" t="s">
        <v>87</v>
      </c>
    </row>
    <row r="454" spans="1:14" ht="14.25" customHeight="1">
      <c r="B454" s="56" t="s">
        <v>88</v>
      </c>
      <c r="C454" s="56" t="s">
        <v>153</v>
      </c>
    </row>
    <row r="455" spans="1:14" ht="14.25" customHeight="1">
      <c r="B455" s="56" t="s">
        <v>90</v>
      </c>
      <c r="C455" s="56" t="s">
        <v>154</v>
      </c>
    </row>
    <row r="456" spans="1:14" ht="14.25" customHeight="1"/>
    <row r="457" spans="1:14" ht="14.25" customHeight="1">
      <c r="A457" s="56" t="s">
        <v>92</v>
      </c>
    </row>
    <row r="458" spans="1:14" ht="14.25" customHeight="1">
      <c r="B458" s="56" t="s">
        <v>51</v>
      </c>
      <c r="C458" s="56">
        <v>8</v>
      </c>
      <c r="D458" s="56">
        <v>16</v>
      </c>
      <c r="E458" s="56">
        <v>31.5</v>
      </c>
      <c r="F458" s="56">
        <v>63</v>
      </c>
      <c r="G458" s="56">
        <v>125</v>
      </c>
      <c r="H458" s="56">
        <v>250</v>
      </c>
      <c r="I458" s="56">
        <v>500</v>
      </c>
      <c r="J458" s="56">
        <v>1000</v>
      </c>
      <c r="K458" s="56">
        <v>2000</v>
      </c>
      <c r="L458" s="56">
        <v>4000</v>
      </c>
      <c r="M458" s="56">
        <v>8000</v>
      </c>
      <c r="N458" s="56">
        <v>16000</v>
      </c>
    </row>
    <row r="459" spans="1:14" ht="14.25" customHeight="1">
      <c r="B459" s="56" t="s">
        <v>93</v>
      </c>
      <c r="C459" s="56" t="s">
        <v>94</v>
      </c>
      <c r="D459" s="56" t="s">
        <v>94</v>
      </c>
      <c r="E459" s="56" t="s">
        <v>94</v>
      </c>
      <c r="F459" s="56" t="s">
        <v>94</v>
      </c>
      <c r="G459" s="56" t="s">
        <v>94</v>
      </c>
      <c r="H459" s="56" t="s">
        <v>94</v>
      </c>
      <c r="I459" s="56" t="s">
        <v>94</v>
      </c>
      <c r="J459" s="56" t="s">
        <v>94</v>
      </c>
      <c r="K459" s="56" t="s">
        <v>94</v>
      </c>
      <c r="L459" s="56" t="s">
        <v>94</v>
      </c>
      <c r="M459" s="56" t="s">
        <v>94</v>
      </c>
      <c r="N459" s="56" t="s">
        <v>94</v>
      </c>
    </row>
    <row r="460" spans="1:14" ht="14.25" customHeight="1">
      <c r="B460" s="56" t="s">
        <v>95</v>
      </c>
      <c r="C460" s="56">
        <v>65.599999999999994</v>
      </c>
      <c r="D460" s="56">
        <v>64.599999999999994</v>
      </c>
      <c r="E460" s="56">
        <v>80.5</v>
      </c>
      <c r="F460" s="56">
        <v>85.4</v>
      </c>
      <c r="G460" s="56">
        <v>88.8</v>
      </c>
      <c r="H460" s="56">
        <v>91.5</v>
      </c>
      <c r="I460" s="56">
        <v>87.5</v>
      </c>
      <c r="J460" s="56">
        <v>84.6</v>
      </c>
      <c r="K460" s="56">
        <v>84</v>
      </c>
      <c r="L460" s="56">
        <v>83.4</v>
      </c>
      <c r="M460" s="56">
        <v>78.400000000000006</v>
      </c>
      <c r="N460" s="56">
        <v>74.2</v>
      </c>
    </row>
    <row r="461" spans="1:14" ht="14.25" customHeight="1">
      <c r="B461" s="56" t="s">
        <v>96</v>
      </c>
      <c r="C461" s="56">
        <v>50.7</v>
      </c>
      <c r="D461" s="56">
        <v>51.3</v>
      </c>
      <c r="E461" s="56">
        <v>71.5</v>
      </c>
      <c r="F461" s="56">
        <v>78</v>
      </c>
      <c r="G461" s="56">
        <v>84.4</v>
      </c>
      <c r="H461" s="56">
        <v>87.9</v>
      </c>
      <c r="I461" s="56">
        <v>84.9</v>
      </c>
      <c r="J461" s="56">
        <v>82.4</v>
      </c>
      <c r="K461" s="56">
        <v>81.7</v>
      </c>
      <c r="L461" s="56">
        <v>81.5</v>
      </c>
      <c r="M461" s="56">
        <v>76.7</v>
      </c>
      <c r="N461" s="56">
        <v>70.3</v>
      </c>
    </row>
    <row r="462" spans="1:14" ht="14.25" customHeight="1">
      <c r="B462" s="56" t="s">
        <v>62</v>
      </c>
      <c r="C462" s="56">
        <v>59.1</v>
      </c>
      <c r="D462" s="56">
        <v>58</v>
      </c>
      <c r="E462" s="56">
        <v>76.599999999999994</v>
      </c>
      <c r="F462" s="56">
        <v>82.3</v>
      </c>
      <c r="G462" s="56">
        <v>86.5</v>
      </c>
      <c r="H462" s="56">
        <v>89.6</v>
      </c>
      <c r="I462" s="56">
        <v>86.3</v>
      </c>
      <c r="J462" s="56">
        <v>83.3</v>
      </c>
      <c r="K462" s="56">
        <v>82.8</v>
      </c>
      <c r="L462" s="56">
        <v>82.4</v>
      </c>
      <c r="M462" s="56">
        <v>77.5</v>
      </c>
      <c r="N462" s="56">
        <v>72.400000000000006</v>
      </c>
    </row>
    <row r="463" spans="1:14" ht="14.25" customHeight="1">
      <c r="B463" s="56" t="s">
        <v>97</v>
      </c>
      <c r="C463" s="56">
        <v>47.2</v>
      </c>
      <c r="D463" s="56">
        <v>53.8</v>
      </c>
      <c r="E463" s="56">
        <v>72.8</v>
      </c>
      <c r="F463" s="56">
        <v>81.099999999999994</v>
      </c>
      <c r="G463" s="56">
        <v>77.900000000000006</v>
      </c>
      <c r="H463" s="56">
        <v>72.599999999999994</v>
      </c>
      <c r="I463" s="56">
        <v>71.5</v>
      </c>
      <c r="J463" s="56">
        <v>70.3</v>
      </c>
      <c r="K463" s="56">
        <v>69.3</v>
      </c>
      <c r="L463" s="56">
        <v>66.099999999999994</v>
      </c>
      <c r="M463" s="56">
        <v>62.2</v>
      </c>
      <c r="N463" s="56">
        <v>52.1</v>
      </c>
    </row>
    <row r="464" spans="1:14" ht="14.25" customHeight="1"/>
    <row r="465" spans="1:4" ht="14.25" customHeight="1">
      <c r="A465" s="56" t="s">
        <v>98</v>
      </c>
    </row>
    <row r="466" spans="1:4" ht="14.25" customHeight="1">
      <c r="B466" s="56" t="s">
        <v>155</v>
      </c>
      <c r="D466" s="56" t="s">
        <v>156</v>
      </c>
    </row>
    <row r="467" spans="1:4" ht="14.25" customHeight="1">
      <c r="A467" s="56" t="s">
        <v>65</v>
      </c>
    </row>
    <row r="468" spans="1:4" ht="14.25" customHeight="1"/>
    <row r="469" spans="1:4" ht="14.25" customHeight="1"/>
    <row r="470" spans="1:4" ht="14.25" customHeight="1">
      <c r="A470" s="56" t="s">
        <v>66</v>
      </c>
    </row>
    <row r="471" spans="1:4" ht="14.25" customHeight="1">
      <c r="B471" s="56" t="s">
        <v>67</v>
      </c>
      <c r="C471" s="56" t="s">
        <v>68</v>
      </c>
    </row>
    <row r="472" spans="1:4" ht="14.25" customHeight="1">
      <c r="B472" s="56" t="s">
        <v>69</v>
      </c>
      <c r="C472" s="56" t="s">
        <v>70</v>
      </c>
    </row>
    <row r="473" spans="1:4" ht="14.25" customHeight="1">
      <c r="B473" s="56" t="s">
        <v>71</v>
      </c>
      <c r="C473" s="56" t="s">
        <v>72</v>
      </c>
    </row>
    <row r="474" spans="1:4" ht="14.25" customHeight="1">
      <c r="B474" s="56" t="s">
        <v>73</v>
      </c>
      <c r="C474" s="56" t="s">
        <v>74</v>
      </c>
    </row>
    <row r="475" spans="1:4" ht="14.25" customHeight="1"/>
    <row r="476" spans="1:4" ht="14.25" customHeight="1">
      <c r="A476" s="56" t="s">
        <v>75</v>
      </c>
    </row>
    <row r="477" spans="1:4" ht="14.25" customHeight="1">
      <c r="B477" s="56" t="s">
        <v>76</v>
      </c>
      <c r="C477" s="56" t="s">
        <v>77</v>
      </c>
    </row>
    <row r="478" spans="1:4" ht="14.25" customHeight="1">
      <c r="B478" s="56" t="s">
        <v>78</v>
      </c>
      <c r="C478" s="56" t="s">
        <v>79</v>
      </c>
    </row>
    <row r="479" spans="1:4" ht="14.25" customHeight="1">
      <c r="B479" s="56" t="s">
        <v>80</v>
      </c>
      <c r="C479" s="56" t="s">
        <v>81</v>
      </c>
    </row>
    <row r="480" spans="1:4" ht="14.25" customHeight="1">
      <c r="B480" s="56" t="s">
        <v>82</v>
      </c>
      <c r="C480" s="60">
        <v>1.1574074074074073E-4</v>
      </c>
    </row>
    <row r="481" spans="1:14" ht="14.25" customHeight="1">
      <c r="B481" s="56" t="s">
        <v>83</v>
      </c>
      <c r="C481" s="56" t="s">
        <v>84</v>
      </c>
    </row>
    <row r="482" spans="1:14" ht="14.25" customHeight="1">
      <c r="B482" s="56" t="s">
        <v>85</v>
      </c>
      <c r="C482" s="56" t="s">
        <v>86</v>
      </c>
    </row>
    <row r="483" spans="1:14" ht="14.25" customHeight="1"/>
    <row r="484" spans="1:14" ht="14.25" customHeight="1">
      <c r="A484" s="56" t="s">
        <v>87</v>
      </c>
    </row>
    <row r="485" spans="1:14" ht="14.25" customHeight="1">
      <c r="B485" s="56" t="s">
        <v>88</v>
      </c>
      <c r="C485" s="56" t="s">
        <v>157</v>
      </c>
    </row>
    <row r="486" spans="1:14" ht="14.25" customHeight="1">
      <c r="B486" s="56" t="s">
        <v>90</v>
      </c>
      <c r="C486" s="56" t="s">
        <v>158</v>
      </c>
    </row>
    <row r="487" spans="1:14" ht="14.25" customHeight="1"/>
    <row r="488" spans="1:14" ht="14.25" customHeight="1">
      <c r="A488" s="56" t="s">
        <v>92</v>
      </c>
    </row>
    <row r="489" spans="1:14" ht="14.25" customHeight="1">
      <c r="B489" s="56" t="s">
        <v>51</v>
      </c>
      <c r="C489" s="56">
        <v>8</v>
      </c>
      <c r="D489" s="56">
        <v>16</v>
      </c>
      <c r="E489" s="56">
        <v>31.5</v>
      </c>
      <c r="F489" s="56">
        <v>63</v>
      </c>
      <c r="G489" s="56">
        <v>125</v>
      </c>
      <c r="H489" s="56">
        <v>250</v>
      </c>
      <c r="I489" s="56">
        <v>500</v>
      </c>
      <c r="J489" s="56">
        <v>1000</v>
      </c>
      <c r="K489" s="56">
        <v>2000</v>
      </c>
      <c r="L489" s="56">
        <v>4000</v>
      </c>
      <c r="M489" s="56">
        <v>8000</v>
      </c>
      <c r="N489" s="56">
        <v>16000</v>
      </c>
    </row>
    <row r="490" spans="1:14" ht="14.25" customHeight="1">
      <c r="B490" s="56" t="s">
        <v>93</v>
      </c>
      <c r="C490" s="56" t="s">
        <v>94</v>
      </c>
      <c r="D490" s="56" t="s">
        <v>94</v>
      </c>
      <c r="E490" s="56" t="s">
        <v>94</v>
      </c>
      <c r="F490" s="56" t="s">
        <v>94</v>
      </c>
      <c r="G490" s="56" t="s">
        <v>94</v>
      </c>
      <c r="H490" s="56" t="s">
        <v>94</v>
      </c>
      <c r="I490" s="56" t="s">
        <v>94</v>
      </c>
      <c r="J490" s="56" t="s">
        <v>94</v>
      </c>
      <c r="K490" s="56" t="s">
        <v>94</v>
      </c>
      <c r="L490" s="56" t="s">
        <v>94</v>
      </c>
      <c r="M490" s="56" t="s">
        <v>94</v>
      </c>
      <c r="N490" s="56" t="s">
        <v>94</v>
      </c>
    </row>
    <row r="491" spans="1:14" ht="14.25" customHeight="1">
      <c r="B491" s="56" t="s">
        <v>95</v>
      </c>
      <c r="C491" s="56">
        <v>78.3</v>
      </c>
      <c r="D491" s="56">
        <v>71.400000000000006</v>
      </c>
      <c r="E491" s="56">
        <v>78.8</v>
      </c>
      <c r="F491" s="56">
        <v>86.5</v>
      </c>
      <c r="G491" s="56">
        <v>86.7</v>
      </c>
      <c r="H491" s="56">
        <v>89.1</v>
      </c>
      <c r="I491" s="56">
        <v>86.8</v>
      </c>
      <c r="J491" s="56">
        <v>83.8</v>
      </c>
      <c r="K491" s="56">
        <v>83.8</v>
      </c>
      <c r="L491" s="56">
        <v>82.9</v>
      </c>
      <c r="M491" s="56">
        <v>77.8</v>
      </c>
      <c r="N491" s="56">
        <v>75.3</v>
      </c>
    </row>
    <row r="492" spans="1:14" ht="14.25" customHeight="1">
      <c r="B492" s="56" t="s">
        <v>96</v>
      </c>
      <c r="C492" s="56">
        <v>51.3</v>
      </c>
      <c r="D492" s="56">
        <v>50.8</v>
      </c>
      <c r="E492" s="56">
        <v>70.900000000000006</v>
      </c>
      <c r="F492" s="56">
        <v>79.7</v>
      </c>
      <c r="G492" s="56">
        <v>80.8</v>
      </c>
      <c r="H492" s="56">
        <v>85.1</v>
      </c>
      <c r="I492" s="56">
        <v>83.7</v>
      </c>
      <c r="J492" s="56">
        <v>81.400000000000006</v>
      </c>
      <c r="K492" s="56">
        <v>81.599999999999994</v>
      </c>
      <c r="L492" s="56">
        <v>80.400000000000006</v>
      </c>
      <c r="M492" s="56">
        <v>74.599999999999994</v>
      </c>
      <c r="N492" s="56">
        <v>69.3</v>
      </c>
    </row>
    <row r="493" spans="1:14" ht="14.25" customHeight="1">
      <c r="B493" s="56" t="s">
        <v>62</v>
      </c>
      <c r="C493" s="56">
        <v>66.5</v>
      </c>
      <c r="D493" s="56">
        <v>62.7</v>
      </c>
      <c r="E493" s="56">
        <v>75.099999999999994</v>
      </c>
      <c r="F493" s="56">
        <v>83.5</v>
      </c>
      <c r="G493" s="56">
        <v>83.9</v>
      </c>
      <c r="H493" s="56">
        <v>87.1</v>
      </c>
      <c r="I493" s="56">
        <v>85.3</v>
      </c>
      <c r="J493" s="56">
        <v>82.3</v>
      </c>
      <c r="K493" s="56">
        <v>82.7</v>
      </c>
      <c r="L493" s="56">
        <v>81.599999999999994</v>
      </c>
      <c r="M493" s="56">
        <v>76.2</v>
      </c>
      <c r="N493" s="56">
        <v>72.599999999999994</v>
      </c>
    </row>
    <row r="494" spans="1:14" ht="14.25" customHeight="1">
      <c r="B494" s="56" t="s">
        <v>97</v>
      </c>
      <c r="C494" s="56">
        <v>47.2</v>
      </c>
      <c r="D494" s="56">
        <v>53.8</v>
      </c>
      <c r="E494" s="56">
        <v>72.8</v>
      </c>
      <c r="F494" s="56">
        <v>81.099999999999994</v>
      </c>
      <c r="G494" s="56">
        <v>77.900000000000006</v>
      </c>
      <c r="H494" s="56">
        <v>72.599999999999994</v>
      </c>
      <c r="I494" s="56">
        <v>71.5</v>
      </c>
      <c r="J494" s="56">
        <v>70.3</v>
      </c>
      <c r="K494" s="56">
        <v>69.3</v>
      </c>
      <c r="L494" s="56">
        <v>66.099999999999994</v>
      </c>
      <c r="M494" s="56">
        <v>62.2</v>
      </c>
      <c r="N494" s="56">
        <v>52.1</v>
      </c>
    </row>
    <row r="495" spans="1:14" ht="14.25" customHeight="1"/>
    <row r="496" spans="1:14" ht="14.25" customHeight="1">
      <c r="A496" s="56" t="s">
        <v>98</v>
      </c>
    </row>
    <row r="497" spans="1:4" ht="14.25" customHeight="1">
      <c r="B497" s="56" t="s">
        <v>159</v>
      </c>
      <c r="D497" s="56" t="s">
        <v>160</v>
      </c>
    </row>
    <row r="498" spans="1:4" ht="14.25" customHeight="1">
      <c r="A498" s="56" t="s">
        <v>65</v>
      </c>
    </row>
    <row r="499" spans="1:4" ht="14.25" customHeight="1"/>
    <row r="500" spans="1:4" ht="14.25" customHeight="1"/>
    <row r="501" spans="1:4" ht="14.25" customHeight="1">
      <c r="A501" s="56" t="s">
        <v>66</v>
      </c>
    </row>
    <row r="502" spans="1:4" ht="14.25" customHeight="1">
      <c r="B502" s="56" t="s">
        <v>67</v>
      </c>
      <c r="C502" s="56" t="s">
        <v>68</v>
      </c>
    </row>
    <row r="503" spans="1:4" ht="14.25" customHeight="1">
      <c r="B503" s="56" t="s">
        <v>69</v>
      </c>
      <c r="C503" s="56" t="s">
        <v>70</v>
      </c>
    </row>
    <row r="504" spans="1:4" ht="14.25" customHeight="1">
      <c r="B504" s="56" t="s">
        <v>71</v>
      </c>
      <c r="C504" s="56" t="s">
        <v>72</v>
      </c>
    </row>
    <row r="505" spans="1:4" ht="14.25" customHeight="1">
      <c r="B505" s="56" t="s">
        <v>73</v>
      </c>
      <c r="C505" s="56" t="s">
        <v>74</v>
      </c>
    </row>
    <row r="506" spans="1:4" ht="14.25" customHeight="1"/>
    <row r="507" spans="1:4" ht="14.25" customHeight="1">
      <c r="A507" s="56" t="s">
        <v>75</v>
      </c>
    </row>
    <row r="508" spans="1:4" ht="14.25" customHeight="1">
      <c r="B508" s="56" t="s">
        <v>76</v>
      </c>
      <c r="C508" s="56" t="s">
        <v>77</v>
      </c>
    </row>
    <row r="509" spans="1:4" ht="14.25" customHeight="1">
      <c r="B509" s="56" t="s">
        <v>78</v>
      </c>
      <c r="C509" s="56" t="s">
        <v>79</v>
      </c>
    </row>
    <row r="510" spans="1:4" ht="14.25" customHeight="1">
      <c r="B510" s="56" t="s">
        <v>80</v>
      </c>
      <c r="C510" s="56" t="s">
        <v>81</v>
      </c>
    </row>
    <row r="511" spans="1:4" ht="14.25" customHeight="1">
      <c r="B511" s="56" t="s">
        <v>82</v>
      </c>
      <c r="C511" s="60">
        <v>1.1574074074074073E-4</v>
      </c>
    </row>
    <row r="512" spans="1:4" ht="14.25" customHeight="1">
      <c r="B512" s="56" t="s">
        <v>83</v>
      </c>
      <c r="C512" s="56" t="s">
        <v>84</v>
      </c>
    </row>
    <row r="513" spans="1:14" ht="14.25" customHeight="1">
      <c r="B513" s="56" t="s">
        <v>85</v>
      </c>
      <c r="C513" s="56" t="s">
        <v>86</v>
      </c>
    </row>
    <row r="514" spans="1:14" ht="14.25" customHeight="1"/>
    <row r="515" spans="1:14" ht="14.25" customHeight="1">
      <c r="A515" s="56" t="s">
        <v>87</v>
      </c>
    </row>
    <row r="516" spans="1:14" ht="14.25" customHeight="1">
      <c r="B516" s="56" t="s">
        <v>88</v>
      </c>
      <c r="C516" s="56" t="s">
        <v>161</v>
      </c>
    </row>
    <row r="517" spans="1:14" ht="14.25" customHeight="1">
      <c r="B517" s="56" t="s">
        <v>90</v>
      </c>
      <c r="C517" s="56" t="s">
        <v>162</v>
      </c>
    </row>
    <row r="518" spans="1:14" ht="14.25" customHeight="1"/>
    <row r="519" spans="1:14" ht="14.25" customHeight="1">
      <c r="A519" s="56" t="s">
        <v>92</v>
      </c>
    </row>
    <row r="520" spans="1:14" ht="14.25" customHeight="1">
      <c r="B520" s="56" t="s">
        <v>51</v>
      </c>
      <c r="C520" s="56">
        <v>8</v>
      </c>
      <c r="D520" s="56">
        <v>16</v>
      </c>
      <c r="E520" s="56">
        <v>31.5</v>
      </c>
      <c r="F520" s="56">
        <v>63</v>
      </c>
      <c r="G520" s="56">
        <v>125</v>
      </c>
      <c r="H520" s="56">
        <v>250</v>
      </c>
      <c r="I520" s="56">
        <v>500</v>
      </c>
      <c r="J520" s="56">
        <v>1000</v>
      </c>
      <c r="K520" s="56">
        <v>2000</v>
      </c>
      <c r="L520" s="56">
        <v>4000</v>
      </c>
      <c r="M520" s="56">
        <v>8000</v>
      </c>
      <c r="N520" s="56">
        <v>16000</v>
      </c>
    </row>
    <row r="521" spans="1:14" ht="14.25" customHeight="1">
      <c r="B521" s="56" t="s">
        <v>93</v>
      </c>
      <c r="C521" s="56" t="s">
        <v>94</v>
      </c>
      <c r="D521" s="56" t="s">
        <v>94</v>
      </c>
      <c r="E521" s="56" t="s">
        <v>94</v>
      </c>
      <c r="F521" s="56" t="s">
        <v>94</v>
      </c>
      <c r="G521" s="56" t="s">
        <v>94</v>
      </c>
      <c r="H521" s="56" t="s">
        <v>94</v>
      </c>
      <c r="I521" s="56" t="s">
        <v>94</v>
      </c>
      <c r="J521" s="56" t="s">
        <v>94</v>
      </c>
      <c r="K521" s="56" t="s">
        <v>94</v>
      </c>
      <c r="L521" s="56" t="s">
        <v>94</v>
      </c>
      <c r="M521" s="56" t="s">
        <v>94</v>
      </c>
      <c r="N521" s="56" t="s">
        <v>94</v>
      </c>
    </row>
    <row r="522" spans="1:14" ht="14.25" customHeight="1">
      <c r="B522" s="56" t="s">
        <v>95</v>
      </c>
      <c r="C522" s="56">
        <v>65.8</v>
      </c>
      <c r="D522" s="56">
        <v>61.5</v>
      </c>
      <c r="E522" s="56">
        <v>78.3</v>
      </c>
      <c r="F522" s="56">
        <v>86.4</v>
      </c>
      <c r="G522" s="56">
        <v>88.2</v>
      </c>
      <c r="H522" s="56">
        <v>89</v>
      </c>
      <c r="I522" s="56">
        <v>85.9</v>
      </c>
      <c r="J522" s="56">
        <v>83.1</v>
      </c>
      <c r="K522" s="56">
        <v>81.900000000000006</v>
      </c>
      <c r="L522" s="56">
        <v>81.3</v>
      </c>
      <c r="M522" s="56">
        <v>75.599999999999994</v>
      </c>
      <c r="N522" s="56">
        <v>72.3</v>
      </c>
    </row>
    <row r="523" spans="1:14" ht="14.25" customHeight="1">
      <c r="B523" s="56" t="s">
        <v>96</v>
      </c>
      <c r="C523" s="56">
        <v>48</v>
      </c>
      <c r="D523" s="56">
        <v>48.9</v>
      </c>
      <c r="E523" s="56">
        <v>68.7</v>
      </c>
      <c r="F523" s="56">
        <v>79.3</v>
      </c>
      <c r="G523" s="56">
        <v>81.7</v>
      </c>
      <c r="H523" s="56">
        <v>84.9</v>
      </c>
      <c r="I523" s="56">
        <v>82.8</v>
      </c>
      <c r="J523" s="56">
        <v>80.599999999999994</v>
      </c>
      <c r="K523" s="56">
        <v>80.099999999999994</v>
      </c>
      <c r="L523" s="56">
        <v>79.2</v>
      </c>
      <c r="M523" s="56">
        <v>73.5</v>
      </c>
      <c r="N523" s="56">
        <v>67.2</v>
      </c>
    </row>
    <row r="524" spans="1:14" ht="14.25" customHeight="1">
      <c r="B524" s="56" t="s">
        <v>62</v>
      </c>
      <c r="C524" s="56">
        <v>57.7</v>
      </c>
      <c r="D524" s="56">
        <v>56.4</v>
      </c>
      <c r="E524" s="56">
        <v>74.099999999999994</v>
      </c>
      <c r="F524" s="56">
        <v>82.3</v>
      </c>
      <c r="G524" s="56">
        <v>85.4</v>
      </c>
      <c r="H524" s="56">
        <v>87</v>
      </c>
      <c r="I524" s="56">
        <v>84.3</v>
      </c>
      <c r="J524" s="56">
        <v>81.599999999999994</v>
      </c>
      <c r="K524" s="56">
        <v>81</v>
      </c>
      <c r="L524" s="56">
        <v>80.2</v>
      </c>
      <c r="M524" s="56">
        <v>74.5</v>
      </c>
      <c r="N524" s="56">
        <v>69.2</v>
      </c>
    </row>
    <row r="525" spans="1:14" ht="14.25" customHeight="1">
      <c r="B525" s="56" t="s">
        <v>97</v>
      </c>
      <c r="C525" s="56">
        <v>47.2</v>
      </c>
      <c r="D525" s="56">
        <v>53.8</v>
      </c>
      <c r="E525" s="56">
        <v>72.8</v>
      </c>
      <c r="F525" s="56">
        <v>81.099999999999994</v>
      </c>
      <c r="G525" s="56">
        <v>77.900000000000006</v>
      </c>
      <c r="H525" s="56">
        <v>72.599999999999994</v>
      </c>
      <c r="I525" s="56">
        <v>71.5</v>
      </c>
      <c r="J525" s="56">
        <v>70.3</v>
      </c>
      <c r="K525" s="56">
        <v>69.3</v>
      </c>
      <c r="L525" s="56">
        <v>66.099999999999994</v>
      </c>
      <c r="M525" s="56">
        <v>62.2</v>
      </c>
      <c r="N525" s="56">
        <v>52.1</v>
      </c>
    </row>
    <row r="526" spans="1:14" ht="14.25" customHeight="1"/>
    <row r="527" spans="1:14" ht="14.25" customHeight="1">
      <c r="A527" s="56" t="s">
        <v>98</v>
      </c>
    </row>
    <row r="528" spans="1:14" ht="14.25" customHeight="1">
      <c r="B528" s="56" t="s">
        <v>163</v>
      </c>
      <c r="D528" s="56" t="s">
        <v>164</v>
      </c>
    </row>
    <row r="529" spans="1:3" ht="14.25" customHeight="1">
      <c r="A529" s="56" t="s">
        <v>65</v>
      </c>
    </row>
    <row r="530" spans="1:3" ht="14.25" customHeight="1"/>
    <row r="531" spans="1:3" ht="14.25" customHeight="1"/>
    <row r="532" spans="1:3" ht="14.25" customHeight="1">
      <c r="A532" s="56" t="s">
        <v>66</v>
      </c>
    </row>
    <row r="533" spans="1:3" ht="14.25" customHeight="1">
      <c r="B533" s="56" t="s">
        <v>67</v>
      </c>
      <c r="C533" s="56" t="s">
        <v>68</v>
      </c>
    </row>
    <row r="534" spans="1:3" ht="14.25" customHeight="1">
      <c r="B534" s="56" t="s">
        <v>69</v>
      </c>
      <c r="C534" s="56" t="s">
        <v>70</v>
      </c>
    </row>
    <row r="535" spans="1:3" ht="14.25" customHeight="1">
      <c r="B535" s="56" t="s">
        <v>71</v>
      </c>
      <c r="C535" s="56" t="s">
        <v>72</v>
      </c>
    </row>
    <row r="536" spans="1:3" ht="14.25" customHeight="1">
      <c r="B536" s="56" t="s">
        <v>73</v>
      </c>
      <c r="C536" s="56" t="s">
        <v>74</v>
      </c>
    </row>
    <row r="537" spans="1:3" ht="14.25" customHeight="1"/>
    <row r="538" spans="1:3" ht="14.25" customHeight="1">
      <c r="A538" s="56" t="s">
        <v>75</v>
      </c>
    </row>
    <row r="539" spans="1:3" ht="14.25" customHeight="1">
      <c r="B539" s="56" t="s">
        <v>76</v>
      </c>
      <c r="C539" s="56" t="s">
        <v>77</v>
      </c>
    </row>
    <row r="540" spans="1:3" ht="14.25" customHeight="1">
      <c r="B540" s="56" t="s">
        <v>78</v>
      </c>
      <c r="C540" s="56" t="s">
        <v>79</v>
      </c>
    </row>
    <row r="541" spans="1:3" ht="14.25" customHeight="1">
      <c r="B541" s="56" t="s">
        <v>80</v>
      </c>
      <c r="C541" s="56" t="s">
        <v>81</v>
      </c>
    </row>
    <row r="542" spans="1:3" ht="14.25" customHeight="1">
      <c r="B542" s="56" t="s">
        <v>82</v>
      </c>
      <c r="C542" s="60">
        <v>1.1574074074074073E-4</v>
      </c>
    </row>
    <row r="543" spans="1:3" ht="14.25" customHeight="1">
      <c r="B543" s="56" t="s">
        <v>83</v>
      </c>
      <c r="C543" s="56" t="s">
        <v>84</v>
      </c>
    </row>
    <row r="544" spans="1:3" ht="14.25" customHeight="1">
      <c r="B544" s="56" t="s">
        <v>85</v>
      </c>
      <c r="C544" s="56" t="s">
        <v>86</v>
      </c>
    </row>
    <row r="545" spans="1:14" ht="14.25" customHeight="1"/>
    <row r="546" spans="1:14" ht="14.25" customHeight="1">
      <c r="A546" s="56" t="s">
        <v>87</v>
      </c>
    </row>
    <row r="547" spans="1:14" ht="14.25" customHeight="1">
      <c r="B547" s="56" t="s">
        <v>88</v>
      </c>
      <c r="C547" s="56" t="s">
        <v>165</v>
      </c>
    </row>
    <row r="548" spans="1:14" ht="14.25" customHeight="1">
      <c r="B548" s="56" t="s">
        <v>90</v>
      </c>
      <c r="C548" s="56" t="s">
        <v>166</v>
      </c>
    </row>
    <row r="549" spans="1:14" ht="14.25" customHeight="1"/>
    <row r="550" spans="1:14" ht="14.25" customHeight="1">
      <c r="A550" s="56" t="s">
        <v>92</v>
      </c>
    </row>
    <row r="551" spans="1:14" ht="14.25" customHeight="1">
      <c r="B551" s="56" t="s">
        <v>51</v>
      </c>
      <c r="C551" s="56">
        <v>8</v>
      </c>
      <c r="D551" s="56">
        <v>16</v>
      </c>
      <c r="E551" s="56">
        <v>31.5</v>
      </c>
      <c r="F551" s="56">
        <v>63</v>
      </c>
      <c r="G551" s="56">
        <v>125</v>
      </c>
      <c r="H551" s="56">
        <v>250</v>
      </c>
      <c r="I551" s="56">
        <v>500</v>
      </c>
      <c r="J551" s="56">
        <v>1000</v>
      </c>
      <c r="K551" s="56">
        <v>2000</v>
      </c>
      <c r="L551" s="56">
        <v>4000</v>
      </c>
      <c r="M551" s="56">
        <v>8000</v>
      </c>
      <c r="N551" s="56">
        <v>16000</v>
      </c>
    </row>
    <row r="552" spans="1:14" ht="14.25" customHeight="1">
      <c r="B552" s="56" t="s">
        <v>93</v>
      </c>
      <c r="C552" s="56" t="s">
        <v>94</v>
      </c>
      <c r="D552" s="56" t="s">
        <v>94</v>
      </c>
      <c r="E552" s="56" t="s">
        <v>94</v>
      </c>
      <c r="F552" s="56" t="s">
        <v>94</v>
      </c>
      <c r="G552" s="56" t="s">
        <v>94</v>
      </c>
      <c r="H552" s="56" t="s">
        <v>94</v>
      </c>
      <c r="I552" s="56" t="s">
        <v>94</v>
      </c>
      <c r="J552" s="56" t="s">
        <v>94</v>
      </c>
      <c r="K552" s="56" t="s">
        <v>94</v>
      </c>
      <c r="L552" s="56" t="s">
        <v>94</v>
      </c>
      <c r="M552" s="56" t="s">
        <v>94</v>
      </c>
      <c r="N552" s="56" t="s">
        <v>94</v>
      </c>
    </row>
    <row r="553" spans="1:14" ht="14.25" customHeight="1">
      <c r="B553" s="56" t="s">
        <v>95</v>
      </c>
      <c r="C553" s="56">
        <v>65.900000000000006</v>
      </c>
      <c r="D553" s="56">
        <v>61.1</v>
      </c>
      <c r="E553" s="56">
        <v>78.400000000000006</v>
      </c>
      <c r="F553" s="56">
        <v>85.4</v>
      </c>
      <c r="G553" s="56">
        <v>86.7</v>
      </c>
      <c r="H553" s="56">
        <v>88.5</v>
      </c>
      <c r="I553" s="56">
        <v>85.8</v>
      </c>
      <c r="J553" s="56">
        <v>83.4</v>
      </c>
      <c r="K553" s="56">
        <v>81.2</v>
      </c>
      <c r="L553" s="56">
        <v>81.2</v>
      </c>
      <c r="M553" s="56">
        <v>75.7</v>
      </c>
      <c r="N553" s="56">
        <v>70.5</v>
      </c>
    </row>
    <row r="554" spans="1:14" ht="14.25" customHeight="1">
      <c r="B554" s="56" t="s">
        <v>96</v>
      </c>
      <c r="C554" s="56">
        <v>48.5</v>
      </c>
      <c r="D554" s="56">
        <v>48.9</v>
      </c>
      <c r="E554" s="56">
        <v>68</v>
      </c>
      <c r="F554" s="56">
        <v>76.8</v>
      </c>
      <c r="G554" s="56">
        <v>81.7</v>
      </c>
      <c r="H554" s="56">
        <v>84</v>
      </c>
      <c r="I554" s="56">
        <v>82.8</v>
      </c>
      <c r="J554" s="56">
        <v>80.599999999999994</v>
      </c>
      <c r="K554" s="56">
        <v>79.2</v>
      </c>
      <c r="L554" s="56">
        <v>79.400000000000006</v>
      </c>
      <c r="M554" s="56">
        <v>72.900000000000006</v>
      </c>
      <c r="N554" s="56">
        <v>65.400000000000006</v>
      </c>
    </row>
    <row r="555" spans="1:14" ht="14.25" customHeight="1">
      <c r="B555" s="56" t="s">
        <v>62</v>
      </c>
      <c r="C555" s="56">
        <v>57.9</v>
      </c>
      <c r="D555" s="56">
        <v>56</v>
      </c>
      <c r="E555" s="56">
        <v>74.2</v>
      </c>
      <c r="F555" s="56">
        <v>81.7</v>
      </c>
      <c r="G555" s="56">
        <v>84.1</v>
      </c>
      <c r="H555" s="56">
        <v>86.3</v>
      </c>
      <c r="I555" s="56">
        <v>84.4</v>
      </c>
      <c r="J555" s="56">
        <v>82.1</v>
      </c>
      <c r="K555" s="56">
        <v>80.2</v>
      </c>
      <c r="L555" s="56">
        <v>80.2</v>
      </c>
      <c r="M555" s="56">
        <v>74.3</v>
      </c>
      <c r="N555" s="56">
        <v>68.2</v>
      </c>
    </row>
    <row r="556" spans="1:14" ht="14.25" customHeight="1">
      <c r="B556" s="56" t="s">
        <v>97</v>
      </c>
      <c r="C556" s="56">
        <v>47.2</v>
      </c>
      <c r="D556" s="56">
        <v>53.8</v>
      </c>
      <c r="E556" s="56">
        <v>72.8</v>
      </c>
      <c r="F556" s="56">
        <v>81.099999999999994</v>
      </c>
      <c r="G556" s="56">
        <v>77.900000000000006</v>
      </c>
      <c r="H556" s="56">
        <v>72.599999999999994</v>
      </c>
      <c r="I556" s="56">
        <v>71.5</v>
      </c>
      <c r="J556" s="56">
        <v>70.3</v>
      </c>
      <c r="K556" s="56">
        <v>69.3</v>
      </c>
      <c r="L556" s="56">
        <v>66.099999999999994</v>
      </c>
      <c r="M556" s="56">
        <v>62.2</v>
      </c>
      <c r="N556" s="56">
        <v>52.1</v>
      </c>
    </row>
    <row r="557" spans="1:14" ht="14.25" customHeight="1"/>
    <row r="558" spans="1:14" ht="14.25" customHeight="1">
      <c r="A558" s="56" t="s">
        <v>98</v>
      </c>
    </row>
    <row r="559" spans="1:14" ht="14.25" customHeight="1">
      <c r="B559" s="56" t="s">
        <v>167</v>
      </c>
      <c r="D559" s="56" t="s">
        <v>168</v>
      </c>
    </row>
    <row r="560" spans="1:14" ht="14.25" customHeight="1">
      <c r="A560" s="56" t="s">
        <v>65</v>
      </c>
    </row>
    <row r="561" spans="1:3" ht="14.25" customHeight="1"/>
    <row r="562" spans="1:3" ht="14.25" customHeight="1"/>
    <row r="563" spans="1:3" ht="14.25" customHeight="1">
      <c r="A563" s="56" t="s">
        <v>66</v>
      </c>
    </row>
    <row r="564" spans="1:3" ht="14.25" customHeight="1">
      <c r="B564" s="56" t="s">
        <v>67</v>
      </c>
      <c r="C564" s="56" t="s">
        <v>68</v>
      </c>
    </row>
    <row r="565" spans="1:3" ht="14.25" customHeight="1">
      <c r="B565" s="56" t="s">
        <v>69</v>
      </c>
      <c r="C565" s="56" t="s">
        <v>70</v>
      </c>
    </row>
    <row r="566" spans="1:3" ht="14.25" customHeight="1">
      <c r="B566" s="56" t="s">
        <v>71</v>
      </c>
      <c r="C566" s="56" t="s">
        <v>72</v>
      </c>
    </row>
    <row r="567" spans="1:3" ht="14.25" customHeight="1">
      <c r="B567" s="56" t="s">
        <v>73</v>
      </c>
      <c r="C567" s="56" t="s">
        <v>74</v>
      </c>
    </row>
    <row r="568" spans="1:3" ht="14.25" customHeight="1"/>
    <row r="569" spans="1:3" ht="14.25" customHeight="1">
      <c r="A569" s="56" t="s">
        <v>75</v>
      </c>
    </row>
    <row r="570" spans="1:3" ht="14.25" customHeight="1">
      <c r="B570" s="56" t="s">
        <v>76</v>
      </c>
      <c r="C570" s="56" t="s">
        <v>77</v>
      </c>
    </row>
    <row r="571" spans="1:3" ht="14.25" customHeight="1">
      <c r="B571" s="56" t="s">
        <v>78</v>
      </c>
      <c r="C571" s="56" t="s">
        <v>79</v>
      </c>
    </row>
    <row r="572" spans="1:3" ht="14.25" customHeight="1">
      <c r="B572" s="56" t="s">
        <v>80</v>
      </c>
      <c r="C572" s="56" t="s">
        <v>81</v>
      </c>
    </row>
    <row r="573" spans="1:3" ht="14.25" customHeight="1">
      <c r="B573" s="56" t="s">
        <v>82</v>
      </c>
      <c r="C573" s="60">
        <v>1.1574074074074073E-4</v>
      </c>
    </row>
    <row r="574" spans="1:3" ht="14.25" customHeight="1">
      <c r="B574" s="56" t="s">
        <v>83</v>
      </c>
      <c r="C574" s="56" t="s">
        <v>84</v>
      </c>
    </row>
    <row r="575" spans="1:3" ht="14.25" customHeight="1">
      <c r="B575" s="56" t="s">
        <v>85</v>
      </c>
      <c r="C575" s="56" t="s">
        <v>86</v>
      </c>
    </row>
    <row r="576" spans="1:3" ht="14.25" customHeight="1"/>
    <row r="577" spans="1:14" ht="14.25" customHeight="1">
      <c r="A577" s="56" t="s">
        <v>87</v>
      </c>
    </row>
    <row r="578" spans="1:14" ht="14.25" customHeight="1">
      <c r="B578" s="56" t="s">
        <v>88</v>
      </c>
      <c r="C578" s="56" t="s">
        <v>169</v>
      </c>
    </row>
    <row r="579" spans="1:14" ht="14.25" customHeight="1">
      <c r="B579" s="56" t="s">
        <v>90</v>
      </c>
      <c r="C579" s="56" t="s">
        <v>170</v>
      </c>
    </row>
    <row r="580" spans="1:14" ht="14.25" customHeight="1"/>
    <row r="581" spans="1:14" ht="14.25" customHeight="1">
      <c r="A581" s="56" t="s">
        <v>92</v>
      </c>
    </row>
    <row r="582" spans="1:14" ht="14.25" customHeight="1">
      <c r="B582" s="56" t="s">
        <v>51</v>
      </c>
      <c r="C582" s="56">
        <v>8</v>
      </c>
      <c r="D582" s="56">
        <v>16</v>
      </c>
      <c r="E582" s="56">
        <v>31.5</v>
      </c>
      <c r="F582" s="56">
        <v>63</v>
      </c>
      <c r="G582" s="56">
        <v>125</v>
      </c>
      <c r="H582" s="56">
        <v>250</v>
      </c>
      <c r="I582" s="56">
        <v>500</v>
      </c>
      <c r="J582" s="56">
        <v>1000</v>
      </c>
      <c r="K582" s="56">
        <v>2000</v>
      </c>
      <c r="L582" s="56">
        <v>4000</v>
      </c>
      <c r="M582" s="56">
        <v>8000</v>
      </c>
      <c r="N582" s="56">
        <v>16000</v>
      </c>
    </row>
    <row r="583" spans="1:14" ht="14.25" customHeight="1">
      <c r="B583" s="56" t="s">
        <v>93</v>
      </c>
      <c r="C583" s="56" t="s">
        <v>94</v>
      </c>
      <c r="D583" s="56" t="s">
        <v>94</v>
      </c>
      <c r="E583" s="56" t="s">
        <v>94</v>
      </c>
      <c r="F583" s="56" t="s">
        <v>94</v>
      </c>
      <c r="G583" s="56" t="s">
        <v>94</v>
      </c>
      <c r="H583" s="56" t="s">
        <v>94</v>
      </c>
      <c r="I583" s="56" t="s">
        <v>94</v>
      </c>
      <c r="J583" s="56" t="s">
        <v>94</v>
      </c>
      <c r="K583" s="56" t="s">
        <v>94</v>
      </c>
      <c r="L583" s="56" t="s">
        <v>94</v>
      </c>
      <c r="M583" s="56" t="s">
        <v>94</v>
      </c>
      <c r="N583" s="56" t="s">
        <v>94</v>
      </c>
    </row>
    <row r="584" spans="1:14" ht="14.25" customHeight="1">
      <c r="B584" s="56" t="s">
        <v>95</v>
      </c>
      <c r="C584" s="56">
        <v>73.7</v>
      </c>
      <c r="D584" s="56">
        <v>68.599999999999994</v>
      </c>
      <c r="E584" s="56">
        <v>77.8</v>
      </c>
      <c r="F584" s="56">
        <v>83.5</v>
      </c>
      <c r="G584" s="56">
        <v>83.4</v>
      </c>
      <c r="H584" s="56">
        <v>86.6</v>
      </c>
      <c r="I584" s="56">
        <v>83.1</v>
      </c>
      <c r="J584" s="56">
        <v>80.5</v>
      </c>
      <c r="K584" s="56">
        <v>78.3</v>
      </c>
      <c r="L584" s="56">
        <v>78.400000000000006</v>
      </c>
      <c r="M584" s="56">
        <v>73.099999999999994</v>
      </c>
      <c r="N584" s="56">
        <v>66.599999999999994</v>
      </c>
    </row>
    <row r="585" spans="1:14" ht="14.25" customHeight="1">
      <c r="B585" s="56" t="s">
        <v>96</v>
      </c>
      <c r="C585" s="56">
        <v>50.1</v>
      </c>
      <c r="D585" s="56">
        <v>51</v>
      </c>
      <c r="E585" s="56">
        <v>52.4</v>
      </c>
      <c r="F585" s="56">
        <v>53</v>
      </c>
      <c r="G585" s="56">
        <v>51.2</v>
      </c>
      <c r="H585" s="56">
        <v>49.3</v>
      </c>
      <c r="I585" s="56">
        <v>46.6</v>
      </c>
      <c r="J585" s="56">
        <v>44.2</v>
      </c>
      <c r="K585" s="56">
        <v>39.1</v>
      </c>
      <c r="L585" s="56">
        <v>33</v>
      </c>
      <c r="M585" s="56">
        <v>24.3</v>
      </c>
      <c r="N585" s="56">
        <v>20.9</v>
      </c>
    </row>
    <row r="586" spans="1:14" ht="14.25" customHeight="1">
      <c r="B586" s="56" t="s">
        <v>62</v>
      </c>
      <c r="C586" s="56">
        <v>65</v>
      </c>
      <c r="D586" s="56">
        <v>60.4</v>
      </c>
      <c r="E586" s="56">
        <v>67.7</v>
      </c>
      <c r="F586" s="56">
        <v>75.7</v>
      </c>
      <c r="G586" s="56">
        <v>75.900000000000006</v>
      </c>
      <c r="H586" s="56">
        <v>79</v>
      </c>
      <c r="I586" s="56">
        <v>76.400000000000006</v>
      </c>
      <c r="J586" s="56">
        <v>74</v>
      </c>
      <c r="K586" s="56">
        <v>71.599999999999994</v>
      </c>
      <c r="L586" s="56">
        <v>72.099999999999994</v>
      </c>
      <c r="M586" s="56">
        <v>67</v>
      </c>
      <c r="N586" s="56">
        <v>57.1</v>
      </c>
    </row>
    <row r="587" spans="1:14" ht="14.25" customHeight="1">
      <c r="B587" s="56" t="s">
        <v>97</v>
      </c>
      <c r="C587" s="56">
        <v>47.2</v>
      </c>
      <c r="D587" s="56">
        <v>53.8</v>
      </c>
      <c r="E587" s="56">
        <v>72.8</v>
      </c>
      <c r="F587" s="56">
        <v>81.099999999999994</v>
      </c>
      <c r="G587" s="56">
        <v>77.900000000000006</v>
      </c>
      <c r="H587" s="56">
        <v>72.599999999999994</v>
      </c>
      <c r="I587" s="56">
        <v>71.5</v>
      </c>
      <c r="J587" s="56">
        <v>70.3</v>
      </c>
      <c r="K587" s="56">
        <v>69.3</v>
      </c>
      <c r="L587" s="56">
        <v>66.099999999999994</v>
      </c>
      <c r="M587" s="56">
        <v>62.2</v>
      </c>
      <c r="N587" s="56">
        <v>52.1</v>
      </c>
    </row>
    <row r="588" spans="1:14" ht="14.25" customHeight="1"/>
    <row r="589" spans="1:14" ht="14.25" customHeight="1">
      <c r="A589" s="56" t="s">
        <v>98</v>
      </c>
    </row>
    <row r="590" spans="1:14" ht="14.25" customHeight="1">
      <c r="B590" s="56" t="s">
        <v>171</v>
      </c>
    </row>
    <row r="591" spans="1:14" ht="14.25" customHeight="1"/>
    <row r="592" spans="1:14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000"/>
  <sheetViews>
    <sheetView workbookViewId="0"/>
  </sheetViews>
  <sheetFormatPr defaultColWidth="12.625" defaultRowHeight="15" customHeight="1"/>
  <cols>
    <col min="1" max="1" width="30.875" bestFit="1" customWidth="1"/>
    <col min="2" max="2" width="20.875" customWidth="1"/>
    <col min="3" max="26" width="7.625" customWidth="1"/>
  </cols>
  <sheetData>
    <row r="1" spans="1:3" ht="14.25" customHeight="1">
      <c r="A1" s="56" t="s">
        <v>63</v>
      </c>
      <c r="C1" s="56" t="s">
        <v>172</v>
      </c>
    </row>
    <row r="2" spans="1:3" ht="14.25" customHeight="1">
      <c r="A2" s="56" t="s">
        <v>65</v>
      </c>
    </row>
    <row r="3" spans="1:3" ht="14.25" customHeight="1"/>
    <row r="4" spans="1:3" ht="14.25" customHeight="1"/>
    <row r="5" spans="1:3" ht="14.25" customHeight="1">
      <c r="A5" s="56" t="s">
        <v>66</v>
      </c>
    </row>
    <row r="6" spans="1:3" ht="14.25" customHeight="1">
      <c r="B6" s="56" t="s">
        <v>67</v>
      </c>
      <c r="C6" s="56" t="s">
        <v>68</v>
      </c>
    </row>
    <row r="7" spans="1:3" ht="14.25" customHeight="1">
      <c r="B7" s="56" t="s">
        <v>69</v>
      </c>
      <c r="C7" s="56" t="s">
        <v>70</v>
      </c>
    </row>
    <row r="8" spans="1:3" ht="14.25" customHeight="1">
      <c r="B8" s="56" t="s">
        <v>71</v>
      </c>
      <c r="C8" s="56" t="s">
        <v>72</v>
      </c>
    </row>
    <row r="9" spans="1:3" ht="14.25" customHeight="1">
      <c r="B9" s="56" t="s">
        <v>73</v>
      </c>
      <c r="C9" s="56" t="s">
        <v>74</v>
      </c>
    </row>
    <row r="10" spans="1:3" ht="14.25" customHeight="1"/>
    <row r="11" spans="1:3" ht="14.25" customHeight="1">
      <c r="A11" s="56" t="s">
        <v>75</v>
      </c>
    </row>
    <row r="12" spans="1:3" ht="14.25" customHeight="1">
      <c r="B12" s="56" t="s">
        <v>76</v>
      </c>
      <c r="C12" s="56" t="s">
        <v>77</v>
      </c>
    </row>
    <row r="13" spans="1:3" ht="14.25" customHeight="1">
      <c r="B13" s="56" t="s">
        <v>78</v>
      </c>
      <c r="C13" s="56" t="s">
        <v>79</v>
      </c>
    </row>
    <row r="14" spans="1:3" ht="14.25" customHeight="1">
      <c r="B14" s="56" t="s">
        <v>80</v>
      </c>
      <c r="C14" s="56" t="s">
        <v>81</v>
      </c>
    </row>
    <row r="15" spans="1:3" ht="14.25" customHeight="1">
      <c r="B15" s="56" t="s">
        <v>82</v>
      </c>
      <c r="C15" s="60">
        <v>1.1574074074074073E-4</v>
      </c>
    </row>
    <row r="16" spans="1:3" ht="14.25" customHeight="1">
      <c r="B16" s="56" t="s">
        <v>83</v>
      </c>
      <c r="C16" s="56" t="s">
        <v>84</v>
      </c>
    </row>
    <row r="17" spans="1:14" ht="14.25" customHeight="1">
      <c r="B17" s="56" t="s">
        <v>85</v>
      </c>
      <c r="C17" s="56" t="s">
        <v>86</v>
      </c>
    </row>
    <row r="18" spans="1:14" ht="14.25" customHeight="1"/>
    <row r="19" spans="1:14" ht="14.25" customHeight="1">
      <c r="A19" s="56" t="s">
        <v>87</v>
      </c>
    </row>
    <row r="20" spans="1:14" ht="14.25" customHeight="1">
      <c r="B20" s="56" t="s">
        <v>88</v>
      </c>
      <c r="C20" s="56" t="s">
        <v>173</v>
      </c>
    </row>
    <row r="21" spans="1:14" ht="14.25" customHeight="1">
      <c r="B21" s="56" t="s">
        <v>90</v>
      </c>
      <c r="C21" s="56" t="s">
        <v>174</v>
      </c>
    </row>
    <row r="22" spans="1:14" ht="14.25" customHeight="1"/>
    <row r="23" spans="1:14" ht="14.25" customHeight="1">
      <c r="A23" s="56" t="s">
        <v>92</v>
      </c>
    </row>
    <row r="24" spans="1:14" ht="14.25" customHeight="1">
      <c r="B24" s="56" t="s">
        <v>51</v>
      </c>
      <c r="C24" s="56">
        <v>8</v>
      </c>
      <c r="D24" s="56">
        <v>16</v>
      </c>
      <c r="E24" s="56">
        <v>31.5</v>
      </c>
      <c r="F24" s="56">
        <v>63</v>
      </c>
      <c r="G24" s="56">
        <v>125</v>
      </c>
      <c r="H24" s="56">
        <v>250</v>
      </c>
      <c r="I24" s="56">
        <v>500</v>
      </c>
      <c r="J24" s="56">
        <v>1000</v>
      </c>
      <c r="K24" s="56">
        <v>2000</v>
      </c>
      <c r="L24" s="56">
        <v>4000</v>
      </c>
      <c r="M24" s="56">
        <v>8000</v>
      </c>
      <c r="N24" s="56">
        <v>16000</v>
      </c>
    </row>
    <row r="25" spans="1:14" ht="14.25" customHeight="1">
      <c r="B25" s="56" t="s">
        <v>93</v>
      </c>
      <c r="C25" s="56" t="s">
        <v>94</v>
      </c>
      <c r="D25" s="56" t="s">
        <v>94</v>
      </c>
      <c r="E25" s="56" t="s">
        <v>94</v>
      </c>
      <c r="F25" s="56" t="s">
        <v>94</v>
      </c>
      <c r="G25" s="56" t="s">
        <v>94</v>
      </c>
      <c r="H25" s="56" t="s">
        <v>94</v>
      </c>
      <c r="I25" s="56" t="s">
        <v>94</v>
      </c>
      <c r="J25" s="56" t="s">
        <v>94</v>
      </c>
      <c r="K25" s="56" t="s">
        <v>94</v>
      </c>
      <c r="L25" s="56" t="s">
        <v>94</v>
      </c>
      <c r="M25" s="56" t="s">
        <v>94</v>
      </c>
      <c r="N25" s="56" t="s">
        <v>94</v>
      </c>
    </row>
    <row r="26" spans="1:14" ht="14.25" customHeight="1">
      <c r="B26" s="56" t="s">
        <v>95</v>
      </c>
      <c r="C26" s="56">
        <v>69.2</v>
      </c>
      <c r="D26" s="56">
        <v>67.099999999999994</v>
      </c>
      <c r="E26" s="56">
        <v>81</v>
      </c>
      <c r="F26" s="56">
        <v>86</v>
      </c>
      <c r="G26" s="56">
        <v>86.8</v>
      </c>
      <c r="H26" s="56">
        <v>87.9</v>
      </c>
      <c r="I26" s="56">
        <v>85</v>
      </c>
      <c r="J26" s="56">
        <v>84.1</v>
      </c>
      <c r="K26" s="56">
        <v>82.9</v>
      </c>
      <c r="L26" s="56">
        <v>82.3</v>
      </c>
      <c r="M26" s="56">
        <v>76.8</v>
      </c>
      <c r="N26" s="56">
        <v>74.2</v>
      </c>
    </row>
    <row r="27" spans="1:14" ht="14.25" customHeight="1">
      <c r="B27" s="56" t="s">
        <v>96</v>
      </c>
      <c r="C27" s="56">
        <v>54.5</v>
      </c>
      <c r="D27" s="56">
        <v>52.1</v>
      </c>
      <c r="E27" s="56">
        <v>72.599999999999994</v>
      </c>
      <c r="F27" s="56">
        <v>79</v>
      </c>
      <c r="G27" s="56">
        <v>82.5</v>
      </c>
      <c r="H27" s="56">
        <v>83.8</v>
      </c>
      <c r="I27" s="56">
        <v>82.3</v>
      </c>
      <c r="J27" s="56">
        <v>81.8</v>
      </c>
      <c r="K27" s="56">
        <v>81.3</v>
      </c>
      <c r="L27" s="56">
        <v>80.3</v>
      </c>
      <c r="M27" s="56">
        <v>74.599999999999994</v>
      </c>
      <c r="N27" s="56">
        <v>69.2</v>
      </c>
    </row>
    <row r="28" spans="1:14" ht="14.25" customHeight="1">
      <c r="B28" s="56" t="s">
        <v>62</v>
      </c>
      <c r="C28" s="56">
        <v>62.6</v>
      </c>
      <c r="D28" s="56">
        <v>59.4</v>
      </c>
      <c r="E28" s="56">
        <v>76.599999999999994</v>
      </c>
      <c r="F28" s="56">
        <v>83</v>
      </c>
      <c r="G28" s="56">
        <v>84.8</v>
      </c>
      <c r="H28" s="56">
        <v>85.8</v>
      </c>
      <c r="I28" s="56">
        <v>83.7</v>
      </c>
      <c r="J28" s="56">
        <v>83</v>
      </c>
      <c r="K28" s="56">
        <v>82.1</v>
      </c>
      <c r="L28" s="56">
        <v>81.2</v>
      </c>
      <c r="M28" s="56">
        <v>75.900000000000006</v>
      </c>
      <c r="N28" s="56">
        <v>71.599999999999994</v>
      </c>
    </row>
    <row r="29" spans="1:14" ht="14.25" customHeight="1">
      <c r="B29" s="56" t="s">
        <v>97</v>
      </c>
      <c r="C29" s="56">
        <v>47.2</v>
      </c>
      <c r="D29" s="56">
        <v>53.8</v>
      </c>
      <c r="E29" s="56">
        <v>72.8</v>
      </c>
      <c r="F29" s="56">
        <v>81.099999999999994</v>
      </c>
      <c r="G29" s="56">
        <v>77.900000000000006</v>
      </c>
      <c r="H29" s="56">
        <v>72.599999999999994</v>
      </c>
      <c r="I29" s="56">
        <v>71.5</v>
      </c>
      <c r="J29" s="56">
        <v>70.3</v>
      </c>
      <c r="K29" s="56">
        <v>69.3</v>
      </c>
      <c r="L29" s="56">
        <v>66.099999999999994</v>
      </c>
      <c r="M29" s="56">
        <v>62.2</v>
      </c>
      <c r="N29" s="56">
        <v>52.1</v>
      </c>
    </row>
    <row r="30" spans="1:14" ht="14.25" customHeight="1"/>
    <row r="31" spans="1:14" ht="14.25" customHeight="1">
      <c r="A31" s="56" t="s">
        <v>98</v>
      </c>
    </row>
    <row r="32" spans="1:14" ht="14.25" customHeight="1">
      <c r="B32" s="56" t="s">
        <v>175</v>
      </c>
      <c r="D32" s="56" t="s">
        <v>176</v>
      </c>
    </row>
    <row r="33" spans="1:3" ht="14.25" customHeight="1">
      <c r="A33" s="56" t="s">
        <v>65</v>
      </c>
    </row>
    <row r="34" spans="1:3" ht="14.25" customHeight="1"/>
    <row r="35" spans="1:3" ht="14.25" customHeight="1"/>
    <row r="36" spans="1:3" ht="14.25" customHeight="1">
      <c r="A36" s="56" t="s">
        <v>66</v>
      </c>
    </row>
    <row r="37" spans="1:3" ht="14.25" customHeight="1">
      <c r="B37" s="56" t="s">
        <v>67</v>
      </c>
      <c r="C37" s="56" t="s">
        <v>68</v>
      </c>
    </row>
    <row r="38" spans="1:3" ht="14.25" customHeight="1">
      <c r="B38" s="56" t="s">
        <v>69</v>
      </c>
      <c r="C38" s="56" t="s">
        <v>70</v>
      </c>
    </row>
    <row r="39" spans="1:3" ht="14.25" customHeight="1">
      <c r="B39" s="56" t="s">
        <v>71</v>
      </c>
      <c r="C39" s="56" t="s">
        <v>72</v>
      </c>
    </row>
    <row r="40" spans="1:3" ht="14.25" customHeight="1">
      <c r="B40" s="56" t="s">
        <v>73</v>
      </c>
      <c r="C40" s="56" t="s">
        <v>74</v>
      </c>
    </row>
    <row r="41" spans="1:3" ht="14.25" customHeight="1"/>
    <row r="42" spans="1:3" ht="14.25" customHeight="1">
      <c r="A42" s="56" t="s">
        <v>75</v>
      </c>
    </row>
    <row r="43" spans="1:3" ht="14.25" customHeight="1">
      <c r="B43" s="56" t="s">
        <v>76</v>
      </c>
      <c r="C43" s="56" t="s">
        <v>77</v>
      </c>
    </row>
    <row r="44" spans="1:3" ht="14.25" customHeight="1">
      <c r="B44" s="56" t="s">
        <v>78</v>
      </c>
      <c r="C44" s="56" t="s">
        <v>79</v>
      </c>
    </row>
    <row r="45" spans="1:3" ht="14.25" customHeight="1">
      <c r="B45" s="56" t="s">
        <v>80</v>
      </c>
      <c r="C45" s="56" t="s">
        <v>81</v>
      </c>
    </row>
    <row r="46" spans="1:3" ht="14.25" customHeight="1">
      <c r="B46" s="56" t="s">
        <v>82</v>
      </c>
      <c r="C46" s="60">
        <v>1.1574074074074073E-4</v>
      </c>
    </row>
    <row r="47" spans="1:3" ht="14.25" customHeight="1">
      <c r="B47" s="56" t="s">
        <v>83</v>
      </c>
      <c r="C47" s="56" t="s">
        <v>84</v>
      </c>
    </row>
    <row r="48" spans="1:3" ht="14.25" customHeight="1">
      <c r="B48" s="56" t="s">
        <v>85</v>
      </c>
      <c r="C48" s="56" t="s">
        <v>86</v>
      </c>
    </row>
    <row r="49" spans="1:14" ht="14.25" customHeight="1"/>
    <row r="50" spans="1:14" ht="14.25" customHeight="1">
      <c r="A50" s="56" t="s">
        <v>87</v>
      </c>
    </row>
    <row r="51" spans="1:14" ht="14.25" customHeight="1">
      <c r="B51" s="56" t="s">
        <v>88</v>
      </c>
      <c r="C51" s="56" t="s">
        <v>177</v>
      </c>
    </row>
    <row r="52" spans="1:14" ht="14.25" customHeight="1">
      <c r="B52" s="56" t="s">
        <v>90</v>
      </c>
      <c r="C52" s="56" t="s">
        <v>178</v>
      </c>
    </row>
    <row r="53" spans="1:14" ht="14.25" customHeight="1"/>
    <row r="54" spans="1:14" ht="14.25" customHeight="1">
      <c r="A54" s="56" t="s">
        <v>92</v>
      </c>
    </row>
    <row r="55" spans="1:14" ht="14.25" customHeight="1">
      <c r="B55" s="56" t="s">
        <v>51</v>
      </c>
      <c r="C55" s="56">
        <v>8</v>
      </c>
      <c r="D55" s="56">
        <v>16</v>
      </c>
      <c r="E55" s="56">
        <v>31.5</v>
      </c>
      <c r="F55" s="56">
        <v>63</v>
      </c>
      <c r="G55" s="56">
        <v>125</v>
      </c>
      <c r="H55" s="56">
        <v>250</v>
      </c>
      <c r="I55" s="56">
        <v>500</v>
      </c>
      <c r="J55" s="56">
        <v>1000</v>
      </c>
      <c r="K55" s="56">
        <v>2000</v>
      </c>
      <c r="L55" s="56">
        <v>4000</v>
      </c>
      <c r="M55" s="56">
        <v>8000</v>
      </c>
      <c r="N55" s="56">
        <v>16000</v>
      </c>
    </row>
    <row r="56" spans="1:14" ht="14.25" customHeight="1">
      <c r="B56" s="56" t="s">
        <v>93</v>
      </c>
      <c r="C56" s="56" t="s">
        <v>94</v>
      </c>
      <c r="D56" s="56" t="s">
        <v>94</v>
      </c>
      <c r="E56" s="56" t="s">
        <v>94</v>
      </c>
      <c r="F56" s="56" t="s">
        <v>94</v>
      </c>
      <c r="G56" s="56" t="s">
        <v>94</v>
      </c>
      <c r="H56" s="56" t="s">
        <v>94</v>
      </c>
      <c r="I56" s="56" t="s">
        <v>94</v>
      </c>
      <c r="J56" s="56" t="s">
        <v>94</v>
      </c>
      <c r="K56" s="56" t="s">
        <v>94</v>
      </c>
      <c r="L56" s="56" t="s">
        <v>94</v>
      </c>
      <c r="M56" s="56" t="s">
        <v>94</v>
      </c>
      <c r="N56" s="56" t="s">
        <v>94</v>
      </c>
    </row>
    <row r="57" spans="1:14" ht="14.25" customHeight="1">
      <c r="B57" s="56" t="s">
        <v>95</v>
      </c>
      <c r="C57" s="56">
        <v>86.2</v>
      </c>
      <c r="D57" s="56">
        <v>81.7</v>
      </c>
      <c r="E57" s="56">
        <v>80.8</v>
      </c>
      <c r="F57" s="56">
        <v>86.8</v>
      </c>
      <c r="G57" s="56">
        <v>86.6</v>
      </c>
      <c r="H57" s="56">
        <v>88.1</v>
      </c>
      <c r="I57" s="56">
        <v>86.3</v>
      </c>
      <c r="J57" s="56">
        <v>84.8</v>
      </c>
      <c r="K57" s="56">
        <v>82.7</v>
      </c>
      <c r="L57" s="56">
        <v>81.8</v>
      </c>
      <c r="M57" s="56">
        <v>77.599999999999994</v>
      </c>
      <c r="N57" s="56">
        <v>72.2</v>
      </c>
    </row>
    <row r="58" spans="1:14" ht="14.25" customHeight="1">
      <c r="B58" s="56" t="s">
        <v>96</v>
      </c>
      <c r="C58" s="56">
        <v>53.9</v>
      </c>
      <c r="D58" s="56">
        <v>56.2</v>
      </c>
      <c r="E58" s="56">
        <v>71.5</v>
      </c>
      <c r="F58" s="56">
        <v>77.8</v>
      </c>
      <c r="G58" s="56">
        <v>81.599999999999994</v>
      </c>
      <c r="H58" s="56">
        <v>83.8</v>
      </c>
      <c r="I58" s="56">
        <v>82.9</v>
      </c>
      <c r="J58" s="56">
        <v>82.5</v>
      </c>
      <c r="K58" s="56">
        <v>80.3</v>
      </c>
      <c r="L58" s="56">
        <v>79.900000000000006</v>
      </c>
      <c r="M58" s="56">
        <v>74.900000000000006</v>
      </c>
      <c r="N58" s="56">
        <v>67</v>
      </c>
    </row>
    <row r="59" spans="1:14" ht="14.25" customHeight="1">
      <c r="B59" s="56" t="s">
        <v>62</v>
      </c>
      <c r="C59" s="56">
        <v>72.3</v>
      </c>
      <c r="D59" s="56">
        <v>68.2</v>
      </c>
      <c r="E59" s="56">
        <v>77.2</v>
      </c>
      <c r="F59" s="56">
        <v>82.7</v>
      </c>
      <c r="G59" s="56">
        <v>84.1</v>
      </c>
      <c r="H59" s="56">
        <v>85.7</v>
      </c>
      <c r="I59" s="56">
        <v>84.4</v>
      </c>
      <c r="J59" s="56">
        <v>83.5</v>
      </c>
      <c r="K59" s="56">
        <v>81.7</v>
      </c>
      <c r="L59" s="56">
        <v>80.900000000000006</v>
      </c>
      <c r="M59" s="56">
        <v>76</v>
      </c>
      <c r="N59" s="56">
        <v>69</v>
      </c>
    </row>
    <row r="60" spans="1:14" ht="14.25" customHeight="1">
      <c r="B60" s="56" t="s">
        <v>97</v>
      </c>
      <c r="C60" s="56">
        <v>47.2</v>
      </c>
      <c r="D60" s="56">
        <v>53.8</v>
      </c>
      <c r="E60" s="56">
        <v>72.8</v>
      </c>
      <c r="F60" s="56">
        <v>81.099999999999994</v>
      </c>
      <c r="G60" s="56">
        <v>77.900000000000006</v>
      </c>
      <c r="H60" s="56">
        <v>72.599999999999994</v>
      </c>
      <c r="I60" s="56">
        <v>71.5</v>
      </c>
      <c r="J60" s="56">
        <v>70.3</v>
      </c>
      <c r="K60" s="56">
        <v>69.3</v>
      </c>
      <c r="L60" s="56">
        <v>66.099999999999994</v>
      </c>
      <c r="M60" s="56">
        <v>62.2</v>
      </c>
      <c r="N60" s="56">
        <v>52.1</v>
      </c>
    </row>
    <row r="61" spans="1:14" ht="14.25" customHeight="1"/>
    <row r="62" spans="1:14" ht="14.25" customHeight="1">
      <c r="A62" s="56" t="s">
        <v>98</v>
      </c>
    </row>
    <row r="63" spans="1:14" ht="14.25" customHeight="1">
      <c r="B63" s="56" t="s">
        <v>179</v>
      </c>
      <c r="D63" s="56" t="s">
        <v>180</v>
      </c>
    </row>
    <row r="64" spans="1:14" ht="14.25" customHeight="1">
      <c r="A64" s="56" t="s">
        <v>65</v>
      </c>
    </row>
    <row r="65" spans="1:3" ht="14.25" customHeight="1"/>
    <row r="66" spans="1:3" ht="14.25" customHeight="1"/>
    <row r="67" spans="1:3" ht="14.25" customHeight="1">
      <c r="A67" s="56" t="s">
        <v>66</v>
      </c>
    </row>
    <row r="68" spans="1:3" ht="14.25" customHeight="1">
      <c r="B68" s="56" t="s">
        <v>67</v>
      </c>
      <c r="C68" s="56" t="s">
        <v>68</v>
      </c>
    </row>
    <row r="69" spans="1:3" ht="14.25" customHeight="1">
      <c r="B69" s="56" t="s">
        <v>69</v>
      </c>
      <c r="C69" s="56" t="s">
        <v>70</v>
      </c>
    </row>
    <row r="70" spans="1:3" ht="14.25" customHeight="1">
      <c r="B70" s="56" t="s">
        <v>71</v>
      </c>
      <c r="C70" s="56" t="s">
        <v>72</v>
      </c>
    </row>
    <row r="71" spans="1:3" ht="14.25" customHeight="1">
      <c r="B71" s="56" t="s">
        <v>73</v>
      </c>
      <c r="C71" s="56" t="s">
        <v>74</v>
      </c>
    </row>
    <row r="72" spans="1:3" ht="14.25" customHeight="1"/>
    <row r="73" spans="1:3" ht="14.25" customHeight="1">
      <c r="A73" s="56" t="s">
        <v>75</v>
      </c>
    </row>
    <row r="74" spans="1:3" ht="14.25" customHeight="1">
      <c r="B74" s="56" t="s">
        <v>76</v>
      </c>
      <c r="C74" s="56" t="s">
        <v>77</v>
      </c>
    </row>
    <row r="75" spans="1:3" ht="14.25" customHeight="1">
      <c r="B75" s="56" t="s">
        <v>78</v>
      </c>
      <c r="C75" s="56" t="s">
        <v>79</v>
      </c>
    </row>
    <row r="76" spans="1:3" ht="14.25" customHeight="1">
      <c r="B76" s="56" t="s">
        <v>80</v>
      </c>
      <c r="C76" s="56" t="s">
        <v>81</v>
      </c>
    </row>
    <row r="77" spans="1:3" ht="14.25" customHeight="1">
      <c r="B77" s="56" t="s">
        <v>82</v>
      </c>
      <c r="C77" s="60">
        <v>1.1574074074074073E-4</v>
      </c>
    </row>
    <row r="78" spans="1:3" ht="14.25" customHeight="1">
      <c r="B78" s="56" t="s">
        <v>83</v>
      </c>
      <c r="C78" s="56" t="s">
        <v>84</v>
      </c>
    </row>
    <row r="79" spans="1:3" ht="14.25" customHeight="1">
      <c r="B79" s="56" t="s">
        <v>85</v>
      </c>
      <c r="C79" s="56" t="s">
        <v>86</v>
      </c>
    </row>
    <row r="80" spans="1:3" ht="14.25" customHeight="1"/>
    <row r="81" spans="1:14" ht="14.25" customHeight="1">
      <c r="A81" s="56" t="s">
        <v>87</v>
      </c>
    </row>
    <row r="82" spans="1:14" ht="14.25" customHeight="1">
      <c r="B82" s="56" t="s">
        <v>88</v>
      </c>
      <c r="C82" s="56" t="s">
        <v>181</v>
      </c>
    </row>
    <row r="83" spans="1:14" ht="14.25" customHeight="1">
      <c r="B83" s="56" t="s">
        <v>90</v>
      </c>
      <c r="C83" s="56" t="s">
        <v>182</v>
      </c>
    </row>
    <row r="84" spans="1:14" ht="14.25" customHeight="1"/>
    <row r="85" spans="1:14" ht="14.25" customHeight="1">
      <c r="A85" s="56" t="s">
        <v>92</v>
      </c>
    </row>
    <row r="86" spans="1:14" ht="14.25" customHeight="1">
      <c r="B86" s="56" t="s">
        <v>51</v>
      </c>
      <c r="C86" s="56">
        <v>8</v>
      </c>
      <c r="D86" s="56">
        <v>16</v>
      </c>
      <c r="E86" s="56">
        <v>31.5</v>
      </c>
      <c r="F86" s="56">
        <v>63</v>
      </c>
      <c r="G86" s="56">
        <v>125</v>
      </c>
      <c r="H86" s="56">
        <v>250</v>
      </c>
      <c r="I86" s="56">
        <v>500</v>
      </c>
      <c r="J86" s="56">
        <v>1000</v>
      </c>
      <c r="K86" s="56">
        <v>2000</v>
      </c>
      <c r="L86" s="56">
        <v>4000</v>
      </c>
      <c r="M86" s="56">
        <v>8000</v>
      </c>
      <c r="N86" s="56">
        <v>16000</v>
      </c>
    </row>
    <row r="87" spans="1:14" ht="14.25" customHeight="1">
      <c r="B87" s="56" t="s">
        <v>93</v>
      </c>
      <c r="C87" s="56" t="s">
        <v>94</v>
      </c>
      <c r="D87" s="56" t="s">
        <v>94</v>
      </c>
      <c r="E87" s="56" t="s">
        <v>94</v>
      </c>
      <c r="F87" s="56" t="s">
        <v>94</v>
      </c>
      <c r="G87" s="56" t="s">
        <v>94</v>
      </c>
      <c r="H87" s="56" t="s">
        <v>94</v>
      </c>
      <c r="I87" s="56" t="s">
        <v>94</v>
      </c>
      <c r="J87" s="56" t="s">
        <v>94</v>
      </c>
      <c r="K87" s="56" t="s">
        <v>94</v>
      </c>
      <c r="L87" s="56" t="s">
        <v>94</v>
      </c>
      <c r="M87" s="56" t="s">
        <v>94</v>
      </c>
      <c r="N87" s="56" t="s">
        <v>94</v>
      </c>
    </row>
    <row r="88" spans="1:14" ht="14.25" customHeight="1">
      <c r="B88" s="56" t="s">
        <v>95</v>
      </c>
      <c r="C88" s="56">
        <v>81</v>
      </c>
      <c r="D88" s="56">
        <v>74.5</v>
      </c>
      <c r="E88" s="56">
        <v>81.900000000000006</v>
      </c>
      <c r="F88" s="56">
        <v>88.4</v>
      </c>
      <c r="G88" s="56">
        <v>86.6</v>
      </c>
      <c r="H88" s="56">
        <v>88</v>
      </c>
      <c r="I88" s="56">
        <v>85.9</v>
      </c>
      <c r="J88" s="56">
        <v>85.1</v>
      </c>
      <c r="K88" s="56">
        <v>82.3</v>
      </c>
      <c r="L88" s="56">
        <v>80.8</v>
      </c>
      <c r="M88" s="56">
        <v>76.099999999999994</v>
      </c>
      <c r="N88" s="56">
        <v>70.400000000000006</v>
      </c>
    </row>
    <row r="89" spans="1:14" ht="14.25" customHeight="1">
      <c r="B89" s="56" t="s">
        <v>96</v>
      </c>
      <c r="C89" s="56">
        <v>57.3</v>
      </c>
      <c r="D89" s="56">
        <v>55.4</v>
      </c>
      <c r="E89" s="56">
        <v>70.7</v>
      </c>
      <c r="F89" s="56">
        <v>79</v>
      </c>
      <c r="G89" s="56">
        <v>81.2</v>
      </c>
      <c r="H89" s="56">
        <v>83.4</v>
      </c>
      <c r="I89" s="56">
        <v>83.5</v>
      </c>
      <c r="J89" s="56">
        <v>82.6</v>
      </c>
      <c r="K89" s="56">
        <v>80.599999999999994</v>
      </c>
      <c r="L89" s="56">
        <v>79</v>
      </c>
      <c r="M89" s="56">
        <v>73.599999999999994</v>
      </c>
      <c r="N89" s="56">
        <v>65.900000000000006</v>
      </c>
    </row>
    <row r="90" spans="1:14" ht="14.25" customHeight="1">
      <c r="B90" s="56" t="s">
        <v>62</v>
      </c>
      <c r="C90" s="56">
        <v>71.099999999999994</v>
      </c>
      <c r="D90" s="56">
        <v>66</v>
      </c>
      <c r="E90" s="56">
        <v>77.5</v>
      </c>
      <c r="F90" s="56">
        <v>83.7</v>
      </c>
      <c r="G90" s="56">
        <v>83.7</v>
      </c>
      <c r="H90" s="56">
        <v>85.5</v>
      </c>
      <c r="I90" s="56">
        <v>84.8</v>
      </c>
      <c r="J90" s="56">
        <v>83.9</v>
      </c>
      <c r="K90" s="56">
        <v>81.5</v>
      </c>
      <c r="L90" s="56">
        <v>79.900000000000006</v>
      </c>
      <c r="M90" s="56">
        <v>74.900000000000006</v>
      </c>
      <c r="N90" s="56">
        <v>68.2</v>
      </c>
    </row>
    <row r="91" spans="1:14" ht="14.25" customHeight="1">
      <c r="B91" s="56" t="s">
        <v>97</v>
      </c>
      <c r="C91" s="56">
        <v>47.2</v>
      </c>
      <c r="D91" s="56">
        <v>53.8</v>
      </c>
      <c r="E91" s="56">
        <v>72.8</v>
      </c>
      <c r="F91" s="56">
        <v>81.099999999999994</v>
      </c>
      <c r="G91" s="56">
        <v>77.900000000000006</v>
      </c>
      <c r="H91" s="56">
        <v>72.599999999999994</v>
      </c>
      <c r="I91" s="56">
        <v>71.5</v>
      </c>
      <c r="J91" s="56">
        <v>70.3</v>
      </c>
      <c r="K91" s="56">
        <v>69.3</v>
      </c>
      <c r="L91" s="56">
        <v>66.099999999999994</v>
      </c>
      <c r="M91" s="56">
        <v>62.2</v>
      </c>
      <c r="N91" s="56">
        <v>52.1</v>
      </c>
    </row>
    <row r="92" spans="1:14" ht="14.25" customHeight="1"/>
    <row r="93" spans="1:14" ht="14.25" customHeight="1">
      <c r="A93" s="56" t="s">
        <v>98</v>
      </c>
    </row>
    <row r="94" spans="1:14" ht="14.25" customHeight="1">
      <c r="B94" s="56" t="s">
        <v>183</v>
      </c>
      <c r="D94" s="56" t="s">
        <v>184</v>
      </c>
    </row>
    <row r="95" spans="1:14" ht="14.25" customHeight="1">
      <c r="A95" s="56" t="s">
        <v>65</v>
      </c>
    </row>
    <row r="96" spans="1:14" ht="14.25" customHeight="1"/>
    <row r="97" spans="1:3" ht="14.25" customHeight="1"/>
    <row r="98" spans="1:3" ht="14.25" customHeight="1">
      <c r="A98" s="56" t="s">
        <v>66</v>
      </c>
    </row>
    <row r="99" spans="1:3" ht="14.25" customHeight="1">
      <c r="B99" s="56" t="s">
        <v>67</v>
      </c>
      <c r="C99" s="56" t="s">
        <v>68</v>
      </c>
    </row>
    <row r="100" spans="1:3" ht="14.25" customHeight="1">
      <c r="B100" s="56" t="s">
        <v>69</v>
      </c>
      <c r="C100" s="56" t="s">
        <v>70</v>
      </c>
    </row>
    <row r="101" spans="1:3" ht="14.25" customHeight="1">
      <c r="B101" s="56" t="s">
        <v>71</v>
      </c>
      <c r="C101" s="56" t="s">
        <v>72</v>
      </c>
    </row>
    <row r="102" spans="1:3" ht="14.25" customHeight="1">
      <c r="B102" s="56" t="s">
        <v>73</v>
      </c>
      <c r="C102" s="56" t="s">
        <v>74</v>
      </c>
    </row>
    <row r="103" spans="1:3" ht="14.25" customHeight="1"/>
    <row r="104" spans="1:3" ht="14.25" customHeight="1">
      <c r="A104" s="56" t="s">
        <v>75</v>
      </c>
    </row>
    <row r="105" spans="1:3" ht="14.25" customHeight="1">
      <c r="B105" s="56" t="s">
        <v>76</v>
      </c>
      <c r="C105" s="56" t="s">
        <v>77</v>
      </c>
    </row>
    <row r="106" spans="1:3" ht="14.25" customHeight="1">
      <c r="B106" s="56" t="s">
        <v>78</v>
      </c>
      <c r="C106" s="56" t="s">
        <v>79</v>
      </c>
    </row>
    <row r="107" spans="1:3" ht="14.25" customHeight="1">
      <c r="B107" s="56" t="s">
        <v>80</v>
      </c>
      <c r="C107" s="56" t="s">
        <v>81</v>
      </c>
    </row>
    <row r="108" spans="1:3" ht="14.25" customHeight="1">
      <c r="B108" s="56" t="s">
        <v>82</v>
      </c>
      <c r="C108" s="60">
        <v>1.1574074074074073E-4</v>
      </c>
    </row>
    <row r="109" spans="1:3" ht="14.25" customHeight="1">
      <c r="B109" s="56" t="s">
        <v>83</v>
      </c>
      <c r="C109" s="56" t="s">
        <v>84</v>
      </c>
    </row>
    <row r="110" spans="1:3" ht="14.25" customHeight="1">
      <c r="B110" s="56" t="s">
        <v>85</v>
      </c>
      <c r="C110" s="56" t="s">
        <v>86</v>
      </c>
    </row>
    <row r="111" spans="1:3" ht="14.25" customHeight="1"/>
    <row r="112" spans="1:3" ht="14.25" customHeight="1">
      <c r="A112" s="56" t="s">
        <v>87</v>
      </c>
    </row>
    <row r="113" spans="1:14" ht="14.25" customHeight="1">
      <c r="B113" s="56" t="s">
        <v>88</v>
      </c>
      <c r="C113" s="56" t="s">
        <v>185</v>
      </c>
    </row>
    <row r="114" spans="1:14" ht="14.25" customHeight="1">
      <c r="B114" s="56" t="s">
        <v>90</v>
      </c>
      <c r="C114" s="56" t="s">
        <v>186</v>
      </c>
    </row>
    <row r="115" spans="1:14" ht="14.25" customHeight="1"/>
    <row r="116" spans="1:14" ht="14.25" customHeight="1">
      <c r="A116" s="56" t="s">
        <v>92</v>
      </c>
    </row>
    <row r="117" spans="1:14" ht="14.25" customHeight="1">
      <c r="B117" s="56" t="s">
        <v>51</v>
      </c>
      <c r="C117" s="56">
        <v>8</v>
      </c>
      <c r="D117" s="56">
        <v>16</v>
      </c>
      <c r="E117" s="56">
        <v>31.5</v>
      </c>
      <c r="F117" s="56">
        <v>63</v>
      </c>
      <c r="G117" s="56">
        <v>125</v>
      </c>
      <c r="H117" s="56">
        <v>250</v>
      </c>
      <c r="I117" s="56">
        <v>500</v>
      </c>
      <c r="J117" s="56">
        <v>1000</v>
      </c>
      <c r="K117" s="56">
        <v>2000</v>
      </c>
      <c r="L117" s="56">
        <v>4000</v>
      </c>
      <c r="M117" s="56">
        <v>8000</v>
      </c>
      <c r="N117" s="56">
        <v>16000</v>
      </c>
    </row>
    <row r="118" spans="1:14" ht="14.25" customHeight="1">
      <c r="B118" s="56" t="s">
        <v>93</v>
      </c>
      <c r="C118" s="56" t="s">
        <v>94</v>
      </c>
      <c r="D118" s="56" t="s">
        <v>94</v>
      </c>
      <c r="E118" s="56" t="s">
        <v>94</v>
      </c>
      <c r="F118" s="56" t="s">
        <v>94</v>
      </c>
      <c r="G118" s="56" t="s">
        <v>94</v>
      </c>
      <c r="H118" s="56" t="s">
        <v>94</v>
      </c>
      <c r="I118" s="56" t="s">
        <v>94</v>
      </c>
      <c r="J118" s="56" t="s">
        <v>94</v>
      </c>
      <c r="K118" s="56" t="s">
        <v>94</v>
      </c>
      <c r="L118" s="56" t="s">
        <v>94</v>
      </c>
      <c r="M118" s="56" t="s">
        <v>94</v>
      </c>
      <c r="N118" s="56" t="s">
        <v>94</v>
      </c>
    </row>
    <row r="119" spans="1:14" ht="14.25" customHeight="1">
      <c r="B119" s="56" t="s">
        <v>95</v>
      </c>
      <c r="C119" s="56">
        <v>68</v>
      </c>
      <c r="D119" s="56">
        <v>62.4</v>
      </c>
      <c r="E119" s="56">
        <v>80.3</v>
      </c>
      <c r="F119" s="56">
        <v>85.9</v>
      </c>
      <c r="G119" s="56">
        <v>87</v>
      </c>
      <c r="H119" s="56">
        <v>87.6</v>
      </c>
      <c r="I119" s="56">
        <v>86</v>
      </c>
      <c r="J119" s="56">
        <v>84.7</v>
      </c>
      <c r="K119" s="56">
        <v>83</v>
      </c>
      <c r="L119" s="56">
        <v>81.5</v>
      </c>
      <c r="M119" s="56">
        <v>76.3</v>
      </c>
      <c r="N119" s="56">
        <v>69.900000000000006</v>
      </c>
    </row>
    <row r="120" spans="1:14" ht="14.25" customHeight="1">
      <c r="B120" s="56" t="s">
        <v>96</v>
      </c>
      <c r="C120" s="56">
        <v>51.9</v>
      </c>
      <c r="D120" s="56">
        <v>49.7</v>
      </c>
      <c r="E120" s="56">
        <v>70.099999999999994</v>
      </c>
      <c r="F120" s="56">
        <v>79.099999999999994</v>
      </c>
      <c r="G120" s="56">
        <v>82</v>
      </c>
      <c r="H120" s="56">
        <v>84</v>
      </c>
      <c r="I120" s="56">
        <v>83.4</v>
      </c>
      <c r="J120" s="56">
        <v>82.2</v>
      </c>
      <c r="K120" s="56">
        <v>81.2</v>
      </c>
      <c r="L120" s="56">
        <v>80</v>
      </c>
      <c r="M120" s="56">
        <v>74.599999999999994</v>
      </c>
      <c r="N120" s="56">
        <v>67.099999999999994</v>
      </c>
    </row>
    <row r="121" spans="1:14" ht="14.25" customHeight="1">
      <c r="B121" s="56" t="s">
        <v>62</v>
      </c>
      <c r="C121" s="56">
        <v>61.1</v>
      </c>
      <c r="D121" s="56">
        <v>57</v>
      </c>
      <c r="E121" s="56">
        <v>76.3</v>
      </c>
      <c r="F121" s="56">
        <v>83</v>
      </c>
      <c r="G121" s="56">
        <v>84.5</v>
      </c>
      <c r="H121" s="56">
        <v>85.9</v>
      </c>
      <c r="I121" s="56">
        <v>84.9</v>
      </c>
      <c r="J121" s="56">
        <v>83.6</v>
      </c>
      <c r="K121" s="56">
        <v>82</v>
      </c>
      <c r="L121" s="56">
        <v>80.599999999999994</v>
      </c>
      <c r="M121" s="56">
        <v>75.5</v>
      </c>
      <c r="N121" s="56">
        <v>68.5</v>
      </c>
    </row>
    <row r="122" spans="1:14" ht="14.25" customHeight="1">
      <c r="B122" s="56" t="s">
        <v>97</v>
      </c>
      <c r="C122" s="56">
        <v>47.2</v>
      </c>
      <c r="D122" s="56">
        <v>53.8</v>
      </c>
      <c r="E122" s="56">
        <v>72.8</v>
      </c>
      <c r="F122" s="56">
        <v>81.099999999999994</v>
      </c>
      <c r="G122" s="56">
        <v>77.900000000000006</v>
      </c>
      <c r="H122" s="56">
        <v>72.599999999999994</v>
      </c>
      <c r="I122" s="56">
        <v>71.5</v>
      </c>
      <c r="J122" s="56">
        <v>70.3</v>
      </c>
      <c r="K122" s="56">
        <v>69.3</v>
      </c>
      <c r="L122" s="56">
        <v>66.099999999999994</v>
      </c>
      <c r="M122" s="56">
        <v>62.2</v>
      </c>
      <c r="N122" s="56">
        <v>52.1</v>
      </c>
    </row>
    <row r="123" spans="1:14" ht="14.25" customHeight="1"/>
    <row r="124" spans="1:14" ht="14.25" customHeight="1">
      <c r="A124" s="56" t="s">
        <v>98</v>
      </c>
    </row>
    <row r="125" spans="1:14" ht="14.25" customHeight="1">
      <c r="B125" s="56" t="s">
        <v>187</v>
      </c>
      <c r="D125" s="56" t="s">
        <v>188</v>
      </c>
    </row>
    <row r="126" spans="1:14" ht="14.25" customHeight="1">
      <c r="A126" s="56" t="s">
        <v>65</v>
      </c>
    </row>
    <row r="127" spans="1:14" ht="14.25" customHeight="1"/>
    <row r="128" spans="1:14" ht="14.25" customHeight="1"/>
    <row r="129" spans="1:3" ht="14.25" customHeight="1">
      <c r="A129" s="56" t="s">
        <v>66</v>
      </c>
    </row>
    <row r="130" spans="1:3" ht="14.25" customHeight="1">
      <c r="B130" s="56" t="s">
        <v>67</v>
      </c>
      <c r="C130" s="56" t="s">
        <v>68</v>
      </c>
    </row>
    <row r="131" spans="1:3" ht="14.25" customHeight="1">
      <c r="B131" s="56" t="s">
        <v>69</v>
      </c>
      <c r="C131" s="56" t="s">
        <v>70</v>
      </c>
    </row>
    <row r="132" spans="1:3" ht="14.25" customHeight="1">
      <c r="B132" s="56" t="s">
        <v>71</v>
      </c>
      <c r="C132" s="56" t="s">
        <v>72</v>
      </c>
    </row>
    <row r="133" spans="1:3" ht="14.25" customHeight="1">
      <c r="B133" s="56" t="s">
        <v>73</v>
      </c>
      <c r="C133" s="56" t="s">
        <v>74</v>
      </c>
    </row>
    <row r="134" spans="1:3" ht="14.25" customHeight="1"/>
    <row r="135" spans="1:3" ht="14.25" customHeight="1">
      <c r="A135" s="56" t="s">
        <v>75</v>
      </c>
    </row>
    <row r="136" spans="1:3" ht="14.25" customHeight="1">
      <c r="B136" s="56" t="s">
        <v>76</v>
      </c>
      <c r="C136" s="56" t="s">
        <v>77</v>
      </c>
    </row>
    <row r="137" spans="1:3" ht="14.25" customHeight="1">
      <c r="B137" s="56" t="s">
        <v>78</v>
      </c>
      <c r="C137" s="56" t="s">
        <v>79</v>
      </c>
    </row>
    <row r="138" spans="1:3" ht="14.25" customHeight="1">
      <c r="B138" s="56" t="s">
        <v>80</v>
      </c>
      <c r="C138" s="56" t="s">
        <v>81</v>
      </c>
    </row>
    <row r="139" spans="1:3" ht="14.25" customHeight="1">
      <c r="B139" s="56" t="s">
        <v>82</v>
      </c>
      <c r="C139" s="60">
        <v>1.1574074074074073E-4</v>
      </c>
    </row>
    <row r="140" spans="1:3" ht="14.25" customHeight="1">
      <c r="B140" s="56" t="s">
        <v>83</v>
      </c>
      <c r="C140" s="56" t="s">
        <v>84</v>
      </c>
    </row>
    <row r="141" spans="1:3" ht="14.25" customHeight="1">
      <c r="B141" s="56" t="s">
        <v>85</v>
      </c>
      <c r="C141" s="56" t="s">
        <v>86</v>
      </c>
    </row>
    <row r="142" spans="1:3" ht="14.25" customHeight="1"/>
    <row r="143" spans="1:3" ht="14.25" customHeight="1">
      <c r="A143" s="56" t="s">
        <v>87</v>
      </c>
    </row>
    <row r="144" spans="1:3" ht="14.25" customHeight="1">
      <c r="B144" s="56" t="s">
        <v>88</v>
      </c>
      <c r="C144" s="56" t="s">
        <v>189</v>
      </c>
    </row>
    <row r="145" spans="1:14" ht="14.25" customHeight="1">
      <c r="B145" s="56" t="s">
        <v>90</v>
      </c>
      <c r="C145" s="56" t="s">
        <v>190</v>
      </c>
    </row>
    <row r="146" spans="1:14" ht="14.25" customHeight="1"/>
    <row r="147" spans="1:14" ht="14.25" customHeight="1">
      <c r="A147" s="56" t="s">
        <v>92</v>
      </c>
    </row>
    <row r="148" spans="1:14" ht="14.25" customHeight="1">
      <c r="B148" s="56" t="s">
        <v>51</v>
      </c>
      <c r="C148" s="56">
        <v>8</v>
      </c>
      <c r="D148" s="56">
        <v>16</v>
      </c>
      <c r="E148" s="56">
        <v>31.5</v>
      </c>
      <c r="F148" s="56">
        <v>63</v>
      </c>
      <c r="G148" s="56">
        <v>125</v>
      </c>
      <c r="H148" s="56">
        <v>250</v>
      </c>
      <c r="I148" s="56">
        <v>500</v>
      </c>
      <c r="J148" s="56">
        <v>1000</v>
      </c>
      <c r="K148" s="56">
        <v>2000</v>
      </c>
      <c r="L148" s="56">
        <v>4000</v>
      </c>
      <c r="M148" s="56">
        <v>8000</v>
      </c>
      <c r="N148" s="56">
        <v>16000</v>
      </c>
    </row>
    <row r="149" spans="1:14" ht="14.25" customHeight="1">
      <c r="B149" s="56" t="s">
        <v>93</v>
      </c>
      <c r="C149" s="56" t="s">
        <v>94</v>
      </c>
      <c r="D149" s="56" t="s">
        <v>94</v>
      </c>
      <c r="E149" s="56" t="s">
        <v>94</v>
      </c>
      <c r="F149" s="56" t="s">
        <v>94</v>
      </c>
      <c r="G149" s="56" t="s">
        <v>94</v>
      </c>
      <c r="H149" s="56" t="s">
        <v>94</v>
      </c>
      <c r="I149" s="56" t="s">
        <v>94</v>
      </c>
      <c r="J149" s="56" t="s">
        <v>94</v>
      </c>
      <c r="K149" s="56" t="s">
        <v>94</v>
      </c>
      <c r="L149" s="56" t="s">
        <v>94</v>
      </c>
      <c r="M149" s="56" t="s">
        <v>94</v>
      </c>
      <c r="N149" s="56" t="s">
        <v>94</v>
      </c>
    </row>
    <row r="150" spans="1:14" ht="14.25" customHeight="1">
      <c r="B150" s="56" t="s">
        <v>95</v>
      </c>
      <c r="C150" s="56">
        <v>73</v>
      </c>
      <c r="D150" s="56">
        <v>71.099999999999994</v>
      </c>
      <c r="E150" s="56">
        <v>80.599999999999994</v>
      </c>
      <c r="F150" s="56">
        <v>88.7</v>
      </c>
      <c r="G150" s="56">
        <v>88.7</v>
      </c>
      <c r="H150" s="56">
        <v>88.3</v>
      </c>
      <c r="I150" s="56">
        <v>85.8</v>
      </c>
      <c r="J150" s="56">
        <v>84.6</v>
      </c>
      <c r="K150" s="56">
        <v>82.4</v>
      </c>
      <c r="L150" s="56">
        <v>80.900000000000006</v>
      </c>
      <c r="M150" s="56">
        <v>75.8</v>
      </c>
      <c r="N150" s="56">
        <v>70.2</v>
      </c>
    </row>
    <row r="151" spans="1:14" ht="14.25" customHeight="1">
      <c r="B151" s="56" t="s">
        <v>96</v>
      </c>
      <c r="C151" s="56">
        <v>57.5</v>
      </c>
      <c r="D151" s="56">
        <v>54.9</v>
      </c>
      <c r="E151" s="56">
        <v>69.5</v>
      </c>
      <c r="F151" s="56">
        <v>79.8</v>
      </c>
      <c r="G151" s="56">
        <v>82.8</v>
      </c>
      <c r="H151" s="56">
        <v>84.5</v>
      </c>
      <c r="I151" s="56">
        <v>83</v>
      </c>
      <c r="J151" s="56">
        <v>81.8</v>
      </c>
      <c r="K151" s="56">
        <v>80.7</v>
      </c>
      <c r="L151" s="56">
        <v>79.599999999999994</v>
      </c>
      <c r="M151" s="56">
        <v>73.099999999999994</v>
      </c>
      <c r="N151" s="56">
        <v>63.3</v>
      </c>
    </row>
    <row r="152" spans="1:14" ht="14.25" customHeight="1">
      <c r="B152" s="56" t="s">
        <v>62</v>
      </c>
      <c r="C152" s="56">
        <v>65.5</v>
      </c>
      <c r="D152" s="56">
        <v>63.2</v>
      </c>
      <c r="E152" s="56">
        <v>76.2</v>
      </c>
      <c r="F152" s="56">
        <v>84.2</v>
      </c>
      <c r="G152" s="56">
        <v>85.6</v>
      </c>
      <c r="H152" s="56">
        <v>86.2</v>
      </c>
      <c r="I152" s="56">
        <v>84.2</v>
      </c>
      <c r="J152" s="56">
        <v>83.2</v>
      </c>
      <c r="K152" s="56">
        <v>81.5</v>
      </c>
      <c r="L152" s="56">
        <v>80.3</v>
      </c>
      <c r="M152" s="56">
        <v>74.099999999999994</v>
      </c>
      <c r="N152" s="56">
        <v>66.3</v>
      </c>
    </row>
    <row r="153" spans="1:14" ht="14.25" customHeight="1">
      <c r="B153" s="56" t="s">
        <v>97</v>
      </c>
      <c r="C153" s="56">
        <v>47.2</v>
      </c>
      <c r="D153" s="56">
        <v>53.8</v>
      </c>
      <c r="E153" s="56">
        <v>72.8</v>
      </c>
      <c r="F153" s="56">
        <v>81.099999999999994</v>
      </c>
      <c r="G153" s="56">
        <v>77.900000000000006</v>
      </c>
      <c r="H153" s="56">
        <v>72.599999999999994</v>
      </c>
      <c r="I153" s="56">
        <v>71.5</v>
      </c>
      <c r="J153" s="56">
        <v>70.3</v>
      </c>
      <c r="K153" s="56">
        <v>69.3</v>
      </c>
      <c r="L153" s="56">
        <v>66.099999999999994</v>
      </c>
      <c r="M153" s="56">
        <v>62.2</v>
      </c>
      <c r="N153" s="56">
        <v>52.1</v>
      </c>
    </row>
    <row r="154" spans="1:14" ht="14.25" customHeight="1"/>
    <row r="155" spans="1:14" ht="14.25" customHeight="1">
      <c r="A155" s="56" t="s">
        <v>98</v>
      </c>
    </row>
    <row r="156" spans="1:14" ht="14.25" customHeight="1">
      <c r="B156" s="56" t="s">
        <v>191</v>
      </c>
      <c r="D156" s="56" t="s">
        <v>192</v>
      </c>
    </row>
    <row r="157" spans="1:14" ht="14.25" customHeight="1">
      <c r="A157" s="56" t="s">
        <v>65</v>
      </c>
    </row>
    <row r="158" spans="1:14" ht="14.25" customHeight="1"/>
    <row r="159" spans="1:14" ht="14.25" customHeight="1"/>
    <row r="160" spans="1:14" ht="14.25" customHeight="1">
      <c r="A160" s="56" t="s">
        <v>66</v>
      </c>
    </row>
    <row r="161" spans="1:3" ht="14.25" customHeight="1">
      <c r="B161" s="56" t="s">
        <v>67</v>
      </c>
      <c r="C161" s="56" t="s">
        <v>68</v>
      </c>
    </row>
    <row r="162" spans="1:3" ht="14.25" customHeight="1">
      <c r="B162" s="56" t="s">
        <v>69</v>
      </c>
      <c r="C162" s="56" t="s">
        <v>70</v>
      </c>
    </row>
    <row r="163" spans="1:3" ht="14.25" customHeight="1">
      <c r="B163" s="56" t="s">
        <v>71</v>
      </c>
      <c r="C163" s="56" t="s">
        <v>72</v>
      </c>
    </row>
    <row r="164" spans="1:3" ht="14.25" customHeight="1">
      <c r="B164" s="56" t="s">
        <v>73</v>
      </c>
      <c r="C164" s="56" t="s">
        <v>74</v>
      </c>
    </row>
    <row r="165" spans="1:3" ht="14.25" customHeight="1"/>
    <row r="166" spans="1:3" ht="14.25" customHeight="1">
      <c r="A166" s="56" t="s">
        <v>75</v>
      </c>
    </row>
    <row r="167" spans="1:3" ht="14.25" customHeight="1">
      <c r="B167" s="56" t="s">
        <v>76</v>
      </c>
      <c r="C167" s="56" t="s">
        <v>77</v>
      </c>
    </row>
    <row r="168" spans="1:3" ht="14.25" customHeight="1">
      <c r="B168" s="56" t="s">
        <v>78</v>
      </c>
      <c r="C168" s="56" t="s">
        <v>79</v>
      </c>
    </row>
    <row r="169" spans="1:3" ht="14.25" customHeight="1">
      <c r="B169" s="56" t="s">
        <v>80</v>
      </c>
      <c r="C169" s="56" t="s">
        <v>81</v>
      </c>
    </row>
    <row r="170" spans="1:3" ht="14.25" customHeight="1">
      <c r="B170" s="56" t="s">
        <v>82</v>
      </c>
      <c r="C170" s="60">
        <v>1.1574074074074073E-4</v>
      </c>
    </row>
    <row r="171" spans="1:3" ht="14.25" customHeight="1">
      <c r="B171" s="56" t="s">
        <v>83</v>
      </c>
      <c r="C171" s="56" t="s">
        <v>84</v>
      </c>
    </row>
    <row r="172" spans="1:3" ht="14.25" customHeight="1">
      <c r="B172" s="56" t="s">
        <v>85</v>
      </c>
      <c r="C172" s="56" t="s">
        <v>86</v>
      </c>
    </row>
    <row r="173" spans="1:3" ht="14.25" customHeight="1"/>
    <row r="174" spans="1:3" ht="14.25" customHeight="1">
      <c r="A174" s="56" t="s">
        <v>87</v>
      </c>
    </row>
    <row r="175" spans="1:3" ht="14.25" customHeight="1">
      <c r="B175" s="56" t="s">
        <v>88</v>
      </c>
      <c r="C175" s="56" t="s">
        <v>193</v>
      </c>
    </row>
    <row r="176" spans="1:3" ht="14.25" customHeight="1">
      <c r="B176" s="56" t="s">
        <v>90</v>
      </c>
      <c r="C176" s="56" t="s">
        <v>194</v>
      </c>
    </row>
    <row r="177" spans="1:14" ht="14.25" customHeight="1"/>
    <row r="178" spans="1:14" ht="14.25" customHeight="1">
      <c r="A178" s="56" t="s">
        <v>92</v>
      </c>
    </row>
    <row r="179" spans="1:14" ht="14.25" customHeight="1">
      <c r="B179" s="56" t="s">
        <v>51</v>
      </c>
      <c r="C179" s="56">
        <v>8</v>
      </c>
      <c r="D179" s="56">
        <v>16</v>
      </c>
      <c r="E179" s="56">
        <v>31.5</v>
      </c>
      <c r="F179" s="56">
        <v>63</v>
      </c>
      <c r="G179" s="56">
        <v>125</v>
      </c>
      <c r="H179" s="56">
        <v>250</v>
      </c>
      <c r="I179" s="56">
        <v>500</v>
      </c>
      <c r="J179" s="56">
        <v>1000</v>
      </c>
      <c r="K179" s="56">
        <v>2000</v>
      </c>
      <c r="L179" s="56">
        <v>4000</v>
      </c>
      <c r="M179" s="56">
        <v>8000</v>
      </c>
      <c r="N179" s="56">
        <v>16000</v>
      </c>
    </row>
    <row r="180" spans="1:14" ht="14.25" customHeight="1">
      <c r="B180" s="56" t="s">
        <v>93</v>
      </c>
      <c r="C180" s="56" t="s">
        <v>94</v>
      </c>
      <c r="D180" s="56" t="s">
        <v>94</v>
      </c>
      <c r="E180" s="56" t="s">
        <v>94</v>
      </c>
      <c r="F180" s="56" t="s">
        <v>94</v>
      </c>
      <c r="G180" s="56" t="s">
        <v>94</v>
      </c>
      <c r="H180" s="56" t="s">
        <v>94</v>
      </c>
      <c r="I180" s="56" t="s">
        <v>94</v>
      </c>
      <c r="J180" s="56" t="s">
        <v>94</v>
      </c>
      <c r="K180" s="56" t="s">
        <v>94</v>
      </c>
      <c r="L180" s="56" t="s">
        <v>94</v>
      </c>
      <c r="M180" s="56" t="s">
        <v>94</v>
      </c>
      <c r="N180" s="56" t="s">
        <v>94</v>
      </c>
    </row>
    <row r="181" spans="1:14" ht="14.25" customHeight="1">
      <c r="B181" s="56" t="s">
        <v>95</v>
      </c>
      <c r="C181" s="56">
        <v>68.5</v>
      </c>
      <c r="D181" s="56">
        <v>62.4</v>
      </c>
      <c r="E181" s="56">
        <v>80.099999999999994</v>
      </c>
      <c r="F181" s="56">
        <v>86.7</v>
      </c>
      <c r="G181" s="56">
        <v>88.2</v>
      </c>
      <c r="H181" s="56">
        <v>88.8</v>
      </c>
      <c r="I181" s="56">
        <v>86.4</v>
      </c>
      <c r="J181" s="56">
        <v>85.4</v>
      </c>
      <c r="K181" s="56">
        <v>83</v>
      </c>
      <c r="L181" s="56">
        <v>82.4</v>
      </c>
      <c r="M181" s="56">
        <v>78.099999999999994</v>
      </c>
      <c r="N181" s="56">
        <v>72.599999999999994</v>
      </c>
    </row>
    <row r="182" spans="1:14" ht="14.25" customHeight="1">
      <c r="B182" s="56" t="s">
        <v>96</v>
      </c>
      <c r="C182" s="56">
        <v>50.9</v>
      </c>
      <c r="D182" s="56">
        <v>50.6</v>
      </c>
      <c r="E182" s="56">
        <v>70.3</v>
      </c>
      <c r="F182" s="56">
        <v>78.7</v>
      </c>
      <c r="G182" s="56">
        <v>82.7</v>
      </c>
      <c r="H182" s="56">
        <v>84.4</v>
      </c>
      <c r="I182" s="56">
        <v>82.8</v>
      </c>
      <c r="J182" s="56">
        <v>82.3</v>
      </c>
      <c r="K182" s="56">
        <v>80.599999999999994</v>
      </c>
      <c r="L182" s="56">
        <v>81.099999999999994</v>
      </c>
      <c r="M182" s="56">
        <v>76</v>
      </c>
      <c r="N182" s="56">
        <v>68</v>
      </c>
    </row>
    <row r="183" spans="1:14" ht="14.25" customHeight="1">
      <c r="B183" s="56" t="s">
        <v>62</v>
      </c>
      <c r="C183" s="56">
        <v>60</v>
      </c>
      <c r="D183" s="56">
        <v>56.9</v>
      </c>
      <c r="E183" s="56">
        <v>75.900000000000006</v>
      </c>
      <c r="F183" s="56">
        <v>82.2</v>
      </c>
      <c r="G183" s="56">
        <v>85.3</v>
      </c>
      <c r="H183" s="56">
        <v>86.5</v>
      </c>
      <c r="I183" s="56">
        <v>84.6</v>
      </c>
      <c r="J183" s="56">
        <v>84</v>
      </c>
      <c r="K183" s="56">
        <v>81.599999999999994</v>
      </c>
      <c r="L183" s="56">
        <v>81.7</v>
      </c>
      <c r="M183" s="56">
        <v>77.2</v>
      </c>
      <c r="N183" s="56">
        <v>69.7</v>
      </c>
    </row>
    <row r="184" spans="1:14" ht="14.25" customHeight="1">
      <c r="B184" s="56" t="s">
        <v>97</v>
      </c>
      <c r="C184" s="56">
        <v>47.2</v>
      </c>
      <c r="D184" s="56">
        <v>53.8</v>
      </c>
      <c r="E184" s="56">
        <v>72.8</v>
      </c>
      <c r="F184" s="56">
        <v>81.099999999999994</v>
      </c>
      <c r="G184" s="56">
        <v>77.900000000000006</v>
      </c>
      <c r="H184" s="56">
        <v>72.599999999999994</v>
      </c>
      <c r="I184" s="56">
        <v>71.5</v>
      </c>
      <c r="J184" s="56">
        <v>70.3</v>
      </c>
      <c r="K184" s="56">
        <v>69.3</v>
      </c>
      <c r="L184" s="56">
        <v>66.099999999999994</v>
      </c>
      <c r="M184" s="56">
        <v>62.2</v>
      </c>
      <c r="N184" s="56">
        <v>52.1</v>
      </c>
    </row>
    <row r="185" spans="1:14" ht="14.25" customHeight="1"/>
    <row r="186" spans="1:14" ht="14.25" customHeight="1">
      <c r="A186" s="56" t="s">
        <v>98</v>
      </c>
    </row>
    <row r="187" spans="1:14" ht="14.25" customHeight="1">
      <c r="B187" s="56" t="s">
        <v>195</v>
      </c>
      <c r="D187" s="56" t="s">
        <v>196</v>
      </c>
    </row>
    <row r="188" spans="1:14" ht="14.25" customHeight="1">
      <c r="A188" s="56" t="s">
        <v>65</v>
      </c>
    </row>
    <row r="189" spans="1:14" ht="14.25" customHeight="1"/>
    <row r="190" spans="1:14" ht="14.25" customHeight="1"/>
    <row r="191" spans="1:14" ht="14.25" customHeight="1">
      <c r="A191" s="56" t="s">
        <v>66</v>
      </c>
    </row>
    <row r="192" spans="1:14" ht="14.25" customHeight="1">
      <c r="B192" s="56" t="s">
        <v>67</v>
      </c>
      <c r="C192" s="56" t="s">
        <v>68</v>
      </c>
    </row>
    <row r="193" spans="1:3" ht="14.25" customHeight="1">
      <c r="B193" s="56" t="s">
        <v>69</v>
      </c>
      <c r="C193" s="56" t="s">
        <v>70</v>
      </c>
    </row>
    <row r="194" spans="1:3" ht="14.25" customHeight="1">
      <c r="B194" s="56" t="s">
        <v>71</v>
      </c>
      <c r="C194" s="56" t="s">
        <v>72</v>
      </c>
    </row>
    <row r="195" spans="1:3" ht="14.25" customHeight="1">
      <c r="B195" s="56" t="s">
        <v>73</v>
      </c>
      <c r="C195" s="56" t="s">
        <v>74</v>
      </c>
    </row>
    <row r="196" spans="1:3" ht="14.25" customHeight="1"/>
    <row r="197" spans="1:3" ht="14.25" customHeight="1">
      <c r="A197" s="56" t="s">
        <v>75</v>
      </c>
    </row>
    <row r="198" spans="1:3" ht="14.25" customHeight="1">
      <c r="B198" s="56" t="s">
        <v>76</v>
      </c>
      <c r="C198" s="56" t="s">
        <v>77</v>
      </c>
    </row>
    <row r="199" spans="1:3" ht="14.25" customHeight="1">
      <c r="B199" s="56" t="s">
        <v>78</v>
      </c>
      <c r="C199" s="56" t="s">
        <v>79</v>
      </c>
    </row>
    <row r="200" spans="1:3" ht="14.25" customHeight="1">
      <c r="B200" s="56" t="s">
        <v>80</v>
      </c>
      <c r="C200" s="56" t="s">
        <v>81</v>
      </c>
    </row>
    <row r="201" spans="1:3" ht="14.25" customHeight="1">
      <c r="B201" s="56" t="s">
        <v>82</v>
      </c>
      <c r="C201" s="60">
        <v>1.1574074074074073E-4</v>
      </c>
    </row>
    <row r="202" spans="1:3" ht="14.25" customHeight="1">
      <c r="B202" s="56" t="s">
        <v>83</v>
      </c>
      <c r="C202" s="56" t="s">
        <v>84</v>
      </c>
    </row>
    <row r="203" spans="1:3" ht="14.25" customHeight="1">
      <c r="B203" s="56" t="s">
        <v>85</v>
      </c>
      <c r="C203" s="56" t="s">
        <v>86</v>
      </c>
    </row>
    <row r="204" spans="1:3" ht="14.25" customHeight="1"/>
    <row r="205" spans="1:3" ht="14.25" customHeight="1">
      <c r="A205" s="56" t="s">
        <v>87</v>
      </c>
    </row>
    <row r="206" spans="1:3" ht="14.25" customHeight="1">
      <c r="B206" s="56" t="s">
        <v>88</v>
      </c>
      <c r="C206" s="56" t="s">
        <v>197</v>
      </c>
    </row>
    <row r="207" spans="1:3" ht="14.25" customHeight="1">
      <c r="B207" s="56" t="s">
        <v>90</v>
      </c>
      <c r="C207" s="56" t="s">
        <v>198</v>
      </c>
    </row>
    <row r="208" spans="1:3" ht="14.25" customHeight="1"/>
    <row r="209" spans="1:14" ht="14.25" customHeight="1">
      <c r="A209" s="56" t="s">
        <v>92</v>
      </c>
    </row>
    <row r="210" spans="1:14" ht="14.25" customHeight="1">
      <c r="B210" s="56" t="s">
        <v>51</v>
      </c>
      <c r="C210" s="56">
        <v>8</v>
      </c>
      <c r="D210" s="56">
        <v>16</v>
      </c>
      <c r="E210" s="56">
        <v>31.5</v>
      </c>
      <c r="F210" s="56">
        <v>63</v>
      </c>
      <c r="G210" s="56">
        <v>125</v>
      </c>
      <c r="H210" s="56">
        <v>250</v>
      </c>
      <c r="I210" s="56">
        <v>500</v>
      </c>
      <c r="J210" s="56">
        <v>1000</v>
      </c>
      <c r="K210" s="56">
        <v>2000</v>
      </c>
      <c r="L210" s="56">
        <v>4000</v>
      </c>
      <c r="M210" s="56">
        <v>8000</v>
      </c>
      <c r="N210" s="56">
        <v>16000</v>
      </c>
    </row>
    <row r="211" spans="1:14" ht="14.25" customHeight="1">
      <c r="B211" s="56" t="s">
        <v>93</v>
      </c>
      <c r="C211" s="56" t="s">
        <v>94</v>
      </c>
      <c r="D211" s="56" t="s">
        <v>94</v>
      </c>
      <c r="E211" s="56" t="s">
        <v>94</v>
      </c>
      <c r="F211" s="56" t="s">
        <v>94</v>
      </c>
      <c r="G211" s="56" t="s">
        <v>94</v>
      </c>
      <c r="H211" s="56" t="s">
        <v>94</v>
      </c>
      <c r="I211" s="56" t="s">
        <v>94</v>
      </c>
      <c r="J211" s="56" t="s">
        <v>94</v>
      </c>
      <c r="K211" s="56" t="s">
        <v>94</v>
      </c>
      <c r="L211" s="56" t="s">
        <v>94</v>
      </c>
      <c r="M211" s="56" t="s">
        <v>94</v>
      </c>
      <c r="N211" s="56" t="s">
        <v>94</v>
      </c>
    </row>
    <row r="212" spans="1:14" ht="14.25" customHeight="1">
      <c r="B212" s="56" t="s">
        <v>95</v>
      </c>
      <c r="C212" s="56">
        <v>66.2</v>
      </c>
      <c r="D212" s="56">
        <v>61.7</v>
      </c>
      <c r="E212" s="56">
        <v>77.7</v>
      </c>
      <c r="F212" s="56">
        <v>86.5</v>
      </c>
      <c r="G212" s="56">
        <v>86.5</v>
      </c>
      <c r="H212" s="56">
        <v>87.8</v>
      </c>
      <c r="I212" s="56">
        <v>87.8</v>
      </c>
      <c r="J212" s="56">
        <v>85.7</v>
      </c>
      <c r="K212" s="56">
        <v>83.8</v>
      </c>
      <c r="L212" s="56">
        <v>82.9</v>
      </c>
      <c r="M212" s="56">
        <v>78.400000000000006</v>
      </c>
      <c r="N212" s="56">
        <v>73.7</v>
      </c>
    </row>
    <row r="213" spans="1:14" ht="14.25" customHeight="1">
      <c r="B213" s="56" t="s">
        <v>96</v>
      </c>
      <c r="C213" s="56">
        <v>49.7</v>
      </c>
      <c r="D213" s="56">
        <v>52.3</v>
      </c>
      <c r="E213" s="56">
        <v>67.599999999999994</v>
      </c>
      <c r="F213" s="56">
        <v>78.2</v>
      </c>
      <c r="G213" s="56">
        <v>81.7</v>
      </c>
      <c r="H213" s="56">
        <v>83.9</v>
      </c>
      <c r="I213" s="56">
        <v>84.7</v>
      </c>
      <c r="J213" s="56">
        <v>83.1</v>
      </c>
      <c r="K213" s="56">
        <v>81.3</v>
      </c>
      <c r="L213" s="56">
        <v>80.7</v>
      </c>
      <c r="M213" s="56">
        <v>75.400000000000006</v>
      </c>
      <c r="N213" s="56">
        <v>67.900000000000006</v>
      </c>
    </row>
    <row r="214" spans="1:14" ht="14.25" customHeight="1">
      <c r="B214" s="56" t="s">
        <v>62</v>
      </c>
      <c r="C214" s="56">
        <v>58.3</v>
      </c>
      <c r="D214" s="56">
        <v>58.2</v>
      </c>
      <c r="E214" s="56">
        <v>72.8</v>
      </c>
      <c r="F214" s="56">
        <v>82.6</v>
      </c>
      <c r="G214" s="56">
        <v>84</v>
      </c>
      <c r="H214" s="56">
        <v>85.7</v>
      </c>
      <c r="I214" s="56">
        <v>86.4</v>
      </c>
      <c r="J214" s="56">
        <v>84.3</v>
      </c>
      <c r="K214" s="56">
        <v>82.5</v>
      </c>
      <c r="L214" s="56">
        <v>81.7</v>
      </c>
      <c r="M214" s="56">
        <v>76.599999999999994</v>
      </c>
      <c r="N214" s="56">
        <v>70.7</v>
      </c>
    </row>
    <row r="215" spans="1:14" ht="14.25" customHeight="1">
      <c r="B215" s="56" t="s">
        <v>97</v>
      </c>
      <c r="C215" s="56">
        <v>47.2</v>
      </c>
      <c r="D215" s="56">
        <v>53.8</v>
      </c>
      <c r="E215" s="56">
        <v>72.8</v>
      </c>
      <c r="F215" s="56">
        <v>81.099999999999994</v>
      </c>
      <c r="G215" s="56">
        <v>77.900000000000006</v>
      </c>
      <c r="H215" s="56">
        <v>72.599999999999994</v>
      </c>
      <c r="I215" s="56">
        <v>71.5</v>
      </c>
      <c r="J215" s="56">
        <v>70.3</v>
      </c>
      <c r="K215" s="56">
        <v>69.3</v>
      </c>
      <c r="L215" s="56">
        <v>66.099999999999994</v>
      </c>
      <c r="M215" s="56">
        <v>62.2</v>
      </c>
      <c r="N215" s="56">
        <v>52.1</v>
      </c>
    </row>
    <row r="216" spans="1:14" ht="14.25" customHeight="1"/>
    <row r="217" spans="1:14" ht="14.25" customHeight="1">
      <c r="A217" s="56" t="s">
        <v>98</v>
      </c>
    </row>
    <row r="218" spans="1:14" ht="14.25" customHeight="1">
      <c r="B218" s="56" t="s">
        <v>199</v>
      </c>
      <c r="D218" s="56" t="s">
        <v>200</v>
      </c>
    </row>
    <row r="219" spans="1:14" ht="14.25" customHeight="1">
      <c r="A219" s="56" t="s">
        <v>65</v>
      </c>
    </row>
    <row r="220" spans="1:14" ht="14.25" customHeight="1"/>
    <row r="221" spans="1:14" ht="14.25" customHeight="1"/>
    <row r="222" spans="1:14" ht="14.25" customHeight="1">
      <c r="A222" s="56" t="s">
        <v>66</v>
      </c>
    </row>
    <row r="223" spans="1:14" ht="14.25" customHeight="1">
      <c r="B223" s="56" t="s">
        <v>67</v>
      </c>
      <c r="C223" s="56" t="s">
        <v>68</v>
      </c>
    </row>
    <row r="224" spans="1:14" ht="14.25" customHeight="1">
      <c r="B224" s="56" t="s">
        <v>69</v>
      </c>
      <c r="C224" s="56" t="s">
        <v>70</v>
      </c>
    </row>
    <row r="225" spans="1:3" ht="14.25" customHeight="1">
      <c r="B225" s="56" t="s">
        <v>71</v>
      </c>
      <c r="C225" s="56" t="s">
        <v>72</v>
      </c>
    </row>
    <row r="226" spans="1:3" ht="14.25" customHeight="1">
      <c r="B226" s="56" t="s">
        <v>73</v>
      </c>
      <c r="C226" s="56" t="s">
        <v>74</v>
      </c>
    </row>
    <row r="227" spans="1:3" ht="14.25" customHeight="1"/>
    <row r="228" spans="1:3" ht="14.25" customHeight="1">
      <c r="A228" s="56" t="s">
        <v>75</v>
      </c>
    </row>
    <row r="229" spans="1:3" ht="14.25" customHeight="1">
      <c r="B229" s="56" t="s">
        <v>76</v>
      </c>
      <c r="C229" s="56" t="s">
        <v>77</v>
      </c>
    </row>
    <row r="230" spans="1:3" ht="14.25" customHeight="1">
      <c r="B230" s="56" t="s">
        <v>78</v>
      </c>
      <c r="C230" s="56" t="s">
        <v>79</v>
      </c>
    </row>
    <row r="231" spans="1:3" ht="14.25" customHeight="1">
      <c r="B231" s="56" t="s">
        <v>80</v>
      </c>
      <c r="C231" s="56" t="s">
        <v>81</v>
      </c>
    </row>
    <row r="232" spans="1:3" ht="14.25" customHeight="1">
      <c r="B232" s="56" t="s">
        <v>82</v>
      </c>
      <c r="C232" s="60">
        <v>1.1574074074074073E-4</v>
      </c>
    </row>
    <row r="233" spans="1:3" ht="14.25" customHeight="1">
      <c r="B233" s="56" t="s">
        <v>83</v>
      </c>
      <c r="C233" s="56" t="s">
        <v>84</v>
      </c>
    </row>
    <row r="234" spans="1:3" ht="14.25" customHeight="1">
      <c r="B234" s="56" t="s">
        <v>85</v>
      </c>
      <c r="C234" s="56" t="s">
        <v>86</v>
      </c>
    </row>
    <row r="235" spans="1:3" ht="14.25" customHeight="1"/>
    <row r="236" spans="1:3" ht="14.25" customHeight="1">
      <c r="A236" s="56" t="s">
        <v>87</v>
      </c>
    </row>
    <row r="237" spans="1:3" ht="14.25" customHeight="1">
      <c r="B237" s="56" t="s">
        <v>88</v>
      </c>
      <c r="C237" s="56" t="s">
        <v>201</v>
      </c>
    </row>
    <row r="238" spans="1:3" ht="14.25" customHeight="1">
      <c r="B238" s="56" t="s">
        <v>90</v>
      </c>
      <c r="C238" s="56" t="s">
        <v>202</v>
      </c>
    </row>
    <row r="239" spans="1:3" ht="14.25" customHeight="1"/>
    <row r="240" spans="1:3" ht="14.25" customHeight="1">
      <c r="A240" s="56" t="s">
        <v>92</v>
      </c>
    </row>
    <row r="241" spans="1:14" ht="14.25" customHeight="1">
      <c r="B241" s="56" t="s">
        <v>51</v>
      </c>
      <c r="C241" s="56">
        <v>8</v>
      </c>
      <c r="D241" s="56">
        <v>16</v>
      </c>
      <c r="E241" s="56">
        <v>31.5</v>
      </c>
      <c r="F241" s="56">
        <v>63</v>
      </c>
      <c r="G241" s="56">
        <v>125</v>
      </c>
      <c r="H241" s="56">
        <v>250</v>
      </c>
      <c r="I241" s="56">
        <v>500</v>
      </c>
      <c r="J241" s="56">
        <v>1000</v>
      </c>
      <c r="K241" s="56">
        <v>2000</v>
      </c>
      <c r="L241" s="56">
        <v>4000</v>
      </c>
      <c r="M241" s="56">
        <v>8000</v>
      </c>
      <c r="N241" s="56">
        <v>16000</v>
      </c>
    </row>
    <row r="242" spans="1:14" ht="14.25" customHeight="1">
      <c r="B242" s="56" t="s">
        <v>93</v>
      </c>
      <c r="C242" s="56" t="s">
        <v>94</v>
      </c>
      <c r="D242" s="56" t="s">
        <v>94</v>
      </c>
      <c r="E242" s="56" t="s">
        <v>94</v>
      </c>
      <c r="F242" s="56" t="s">
        <v>94</v>
      </c>
      <c r="G242" s="56" t="s">
        <v>94</v>
      </c>
      <c r="H242" s="56" t="s">
        <v>94</v>
      </c>
      <c r="I242" s="56" t="s">
        <v>94</v>
      </c>
      <c r="J242" s="56" t="s">
        <v>94</v>
      </c>
      <c r="K242" s="56" t="s">
        <v>94</v>
      </c>
      <c r="L242" s="56" t="s">
        <v>94</v>
      </c>
      <c r="M242" s="56" t="s">
        <v>94</v>
      </c>
      <c r="N242" s="56" t="s">
        <v>94</v>
      </c>
    </row>
    <row r="243" spans="1:14" ht="14.25" customHeight="1">
      <c r="B243" s="56" t="s">
        <v>95</v>
      </c>
      <c r="C243" s="56">
        <v>62.3</v>
      </c>
      <c r="D243" s="56">
        <v>63.7</v>
      </c>
      <c r="E243" s="56">
        <v>79.099999999999994</v>
      </c>
      <c r="F243" s="56">
        <v>85.3</v>
      </c>
      <c r="G243" s="56">
        <v>87.2</v>
      </c>
      <c r="H243" s="56">
        <v>86.7</v>
      </c>
      <c r="I243" s="56">
        <v>86.6</v>
      </c>
      <c r="J243" s="56">
        <v>84.1</v>
      </c>
      <c r="K243" s="56">
        <v>83.7</v>
      </c>
      <c r="L243" s="56">
        <v>82.3</v>
      </c>
      <c r="M243" s="56">
        <v>77.3</v>
      </c>
      <c r="N243" s="56">
        <v>73.400000000000006</v>
      </c>
    </row>
    <row r="244" spans="1:14" ht="14.25" customHeight="1">
      <c r="B244" s="56" t="s">
        <v>96</v>
      </c>
      <c r="C244" s="56">
        <v>47</v>
      </c>
      <c r="D244" s="56">
        <v>52.4</v>
      </c>
      <c r="E244" s="56">
        <v>68</v>
      </c>
      <c r="F244" s="56">
        <v>78.7</v>
      </c>
      <c r="G244" s="56">
        <v>82.1</v>
      </c>
      <c r="H244" s="56">
        <v>83.1</v>
      </c>
      <c r="I244" s="56">
        <v>83.7</v>
      </c>
      <c r="J244" s="56">
        <v>82.2</v>
      </c>
      <c r="K244" s="56">
        <v>81.3</v>
      </c>
      <c r="L244" s="56">
        <v>80.3</v>
      </c>
      <c r="M244" s="56">
        <v>74.7</v>
      </c>
      <c r="N244" s="56">
        <v>66.5</v>
      </c>
    </row>
    <row r="245" spans="1:14" ht="14.25" customHeight="1">
      <c r="B245" s="56" t="s">
        <v>62</v>
      </c>
      <c r="C245" s="56">
        <v>56.7</v>
      </c>
      <c r="D245" s="56">
        <v>57.8</v>
      </c>
      <c r="E245" s="56">
        <v>73.599999999999994</v>
      </c>
      <c r="F245" s="56">
        <v>82.3</v>
      </c>
      <c r="G245" s="56">
        <v>84.6</v>
      </c>
      <c r="H245" s="56">
        <v>85.1</v>
      </c>
      <c r="I245" s="56">
        <v>85.1</v>
      </c>
      <c r="J245" s="56">
        <v>83.2</v>
      </c>
      <c r="K245" s="56">
        <v>82.2</v>
      </c>
      <c r="L245" s="56">
        <v>81.3</v>
      </c>
      <c r="M245" s="56">
        <v>76</v>
      </c>
      <c r="N245" s="56">
        <v>70.400000000000006</v>
      </c>
    </row>
    <row r="246" spans="1:14" ht="14.25" customHeight="1">
      <c r="B246" s="56" t="s">
        <v>97</v>
      </c>
      <c r="C246" s="56">
        <v>47.2</v>
      </c>
      <c r="D246" s="56">
        <v>53.8</v>
      </c>
      <c r="E246" s="56">
        <v>72.8</v>
      </c>
      <c r="F246" s="56">
        <v>81.099999999999994</v>
      </c>
      <c r="G246" s="56">
        <v>77.900000000000006</v>
      </c>
      <c r="H246" s="56">
        <v>72.599999999999994</v>
      </c>
      <c r="I246" s="56">
        <v>71.5</v>
      </c>
      <c r="J246" s="56">
        <v>70.3</v>
      </c>
      <c r="K246" s="56">
        <v>69.3</v>
      </c>
      <c r="L246" s="56">
        <v>66.099999999999994</v>
      </c>
      <c r="M246" s="56">
        <v>62.2</v>
      </c>
      <c r="N246" s="56">
        <v>52.1</v>
      </c>
    </row>
    <row r="247" spans="1:14" ht="14.25" customHeight="1"/>
    <row r="248" spans="1:14" ht="14.25" customHeight="1">
      <c r="A248" s="56" t="s">
        <v>98</v>
      </c>
    </row>
    <row r="249" spans="1:14" ht="14.25" customHeight="1">
      <c r="B249" s="56" t="s">
        <v>203</v>
      </c>
      <c r="D249" s="56" t="s">
        <v>204</v>
      </c>
    </row>
    <row r="250" spans="1:14" ht="14.25" customHeight="1">
      <c r="A250" s="56" t="s">
        <v>65</v>
      </c>
    </row>
    <row r="251" spans="1:14" ht="14.25" customHeight="1"/>
    <row r="252" spans="1:14" ht="14.25" customHeight="1"/>
    <row r="253" spans="1:14" ht="14.25" customHeight="1">
      <c r="A253" s="56" t="s">
        <v>66</v>
      </c>
    </row>
    <row r="254" spans="1:14" ht="14.25" customHeight="1">
      <c r="B254" s="56" t="s">
        <v>67</v>
      </c>
      <c r="C254" s="56" t="s">
        <v>68</v>
      </c>
    </row>
    <row r="255" spans="1:14" ht="14.25" customHeight="1">
      <c r="B255" s="56" t="s">
        <v>69</v>
      </c>
      <c r="C255" s="56" t="s">
        <v>70</v>
      </c>
    </row>
    <row r="256" spans="1:14" ht="14.25" customHeight="1">
      <c r="B256" s="56" t="s">
        <v>71</v>
      </c>
      <c r="C256" s="56" t="s">
        <v>72</v>
      </c>
    </row>
    <row r="257" spans="1:14" ht="14.25" customHeight="1">
      <c r="B257" s="56" t="s">
        <v>73</v>
      </c>
      <c r="C257" s="56" t="s">
        <v>74</v>
      </c>
    </row>
    <row r="258" spans="1:14" ht="14.25" customHeight="1"/>
    <row r="259" spans="1:14" ht="14.25" customHeight="1">
      <c r="A259" s="56" t="s">
        <v>75</v>
      </c>
    </row>
    <row r="260" spans="1:14" ht="14.25" customHeight="1">
      <c r="B260" s="56" t="s">
        <v>76</v>
      </c>
      <c r="C260" s="56" t="s">
        <v>77</v>
      </c>
    </row>
    <row r="261" spans="1:14" ht="14.25" customHeight="1">
      <c r="B261" s="56" t="s">
        <v>78</v>
      </c>
      <c r="C261" s="56" t="s">
        <v>79</v>
      </c>
    </row>
    <row r="262" spans="1:14" ht="14.25" customHeight="1">
      <c r="B262" s="56" t="s">
        <v>80</v>
      </c>
      <c r="C262" s="56" t="s">
        <v>81</v>
      </c>
    </row>
    <row r="263" spans="1:14" ht="14.25" customHeight="1">
      <c r="B263" s="56" t="s">
        <v>82</v>
      </c>
      <c r="C263" s="60">
        <v>1.1574074074074073E-4</v>
      </c>
    </row>
    <row r="264" spans="1:14" ht="14.25" customHeight="1">
      <c r="B264" s="56" t="s">
        <v>83</v>
      </c>
      <c r="C264" s="56" t="s">
        <v>84</v>
      </c>
    </row>
    <row r="265" spans="1:14" ht="14.25" customHeight="1">
      <c r="B265" s="56" t="s">
        <v>85</v>
      </c>
      <c r="C265" s="56" t="s">
        <v>86</v>
      </c>
    </row>
    <row r="266" spans="1:14" ht="14.25" customHeight="1"/>
    <row r="267" spans="1:14" ht="14.25" customHeight="1">
      <c r="A267" s="56" t="s">
        <v>87</v>
      </c>
    </row>
    <row r="268" spans="1:14" ht="14.25" customHeight="1">
      <c r="B268" s="56" t="s">
        <v>88</v>
      </c>
      <c r="C268" s="56" t="s">
        <v>205</v>
      </c>
    </row>
    <row r="269" spans="1:14" ht="14.25" customHeight="1">
      <c r="B269" s="56" t="s">
        <v>90</v>
      </c>
      <c r="C269" s="56" t="s">
        <v>206</v>
      </c>
    </row>
    <row r="270" spans="1:14" ht="14.25" customHeight="1"/>
    <row r="271" spans="1:14" ht="14.25" customHeight="1">
      <c r="A271" s="56" t="s">
        <v>92</v>
      </c>
    </row>
    <row r="272" spans="1:14" ht="14.25" customHeight="1">
      <c r="B272" s="56" t="s">
        <v>51</v>
      </c>
      <c r="C272" s="56">
        <v>8</v>
      </c>
      <c r="D272" s="56">
        <v>16</v>
      </c>
      <c r="E272" s="56">
        <v>31.5</v>
      </c>
      <c r="F272" s="56">
        <v>63</v>
      </c>
      <c r="G272" s="56">
        <v>125</v>
      </c>
      <c r="H272" s="56">
        <v>250</v>
      </c>
      <c r="I272" s="56">
        <v>500</v>
      </c>
      <c r="J272" s="56">
        <v>1000</v>
      </c>
      <c r="K272" s="56">
        <v>2000</v>
      </c>
      <c r="L272" s="56">
        <v>4000</v>
      </c>
      <c r="M272" s="56">
        <v>8000</v>
      </c>
      <c r="N272" s="56">
        <v>16000</v>
      </c>
    </row>
    <row r="273" spans="1:14" ht="14.25" customHeight="1">
      <c r="B273" s="56" t="s">
        <v>93</v>
      </c>
      <c r="C273" s="56" t="s">
        <v>94</v>
      </c>
      <c r="D273" s="56" t="s">
        <v>94</v>
      </c>
      <c r="E273" s="56" t="s">
        <v>94</v>
      </c>
      <c r="F273" s="56" t="s">
        <v>94</v>
      </c>
      <c r="G273" s="56" t="s">
        <v>94</v>
      </c>
      <c r="H273" s="56" t="s">
        <v>94</v>
      </c>
      <c r="I273" s="56" t="s">
        <v>94</v>
      </c>
      <c r="J273" s="56" t="s">
        <v>94</v>
      </c>
      <c r="K273" s="56" t="s">
        <v>94</v>
      </c>
      <c r="L273" s="56" t="s">
        <v>94</v>
      </c>
      <c r="M273" s="56" t="s">
        <v>94</v>
      </c>
      <c r="N273" s="56" t="s">
        <v>94</v>
      </c>
    </row>
    <row r="274" spans="1:14" ht="14.25" customHeight="1">
      <c r="B274" s="56" t="s">
        <v>95</v>
      </c>
      <c r="C274" s="56">
        <v>64.3</v>
      </c>
      <c r="D274" s="56">
        <v>62.3</v>
      </c>
      <c r="E274" s="56">
        <v>77.900000000000006</v>
      </c>
      <c r="F274" s="56">
        <v>87</v>
      </c>
      <c r="G274" s="56">
        <v>87.8</v>
      </c>
      <c r="H274" s="56">
        <v>91.5</v>
      </c>
      <c r="I274" s="56">
        <v>88.4</v>
      </c>
      <c r="J274" s="56">
        <v>84.7</v>
      </c>
      <c r="K274" s="56">
        <v>84.2</v>
      </c>
      <c r="L274" s="56">
        <v>83.5</v>
      </c>
      <c r="M274" s="56">
        <v>79</v>
      </c>
      <c r="N274" s="56">
        <v>74.099999999999994</v>
      </c>
    </row>
    <row r="275" spans="1:14" ht="14.25" customHeight="1">
      <c r="B275" s="56" t="s">
        <v>96</v>
      </c>
      <c r="C275" s="56">
        <v>51.1</v>
      </c>
      <c r="D275" s="56">
        <v>49.7</v>
      </c>
      <c r="E275" s="56">
        <v>67.7</v>
      </c>
      <c r="F275" s="56">
        <v>78.900000000000006</v>
      </c>
      <c r="G275" s="56">
        <v>83</v>
      </c>
      <c r="H275" s="56">
        <v>86.4</v>
      </c>
      <c r="I275" s="56">
        <v>85</v>
      </c>
      <c r="J275" s="56">
        <v>82.6</v>
      </c>
      <c r="K275" s="56">
        <v>81.900000000000006</v>
      </c>
      <c r="L275" s="56">
        <v>81.3</v>
      </c>
      <c r="M275" s="56">
        <v>75.900000000000006</v>
      </c>
      <c r="N275" s="56">
        <v>68</v>
      </c>
    </row>
    <row r="276" spans="1:14" ht="14.25" customHeight="1">
      <c r="B276" s="56" t="s">
        <v>62</v>
      </c>
      <c r="C276" s="56">
        <v>58.3</v>
      </c>
      <c r="D276" s="56">
        <v>57.8</v>
      </c>
      <c r="E276" s="56">
        <v>73</v>
      </c>
      <c r="F276" s="56">
        <v>83.3</v>
      </c>
      <c r="G276" s="56">
        <v>85.4</v>
      </c>
      <c r="H276" s="56">
        <v>89</v>
      </c>
      <c r="I276" s="56">
        <v>86.7</v>
      </c>
      <c r="J276" s="56">
        <v>83.6</v>
      </c>
      <c r="K276" s="56">
        <v>83.1</v>
      </c>
      <c r="L276" s="56">
        <v>82.4</v>
      </c>
      <c r="M276" s="56">
        <v>77.3</v>
      </c>
      <c r="N276" s="56">
        <v>70.900000000000006</v>
      </c>
    </row>
    <row r="277" spans="1:14" ht="14.25" customHeight="1">
      <c r="B277" s="56" t="s">
        <v>97</v>
      </c>
      <c r="C277" s="56">
        <v>47.2</v>
      </c>
      <c r="D277" s="56">
        <v>53.8</v>
      </c>
      <c r="E277" s="56">
        <v>72.8</v>
      </c>
      <c r="F277" s="56">
        <v>81.099999999999994</v>
      </c>
      <c r="G277" s="56">
        <v>77.900000000000006</v>
      </c>
      <c r="H277" s="56">
        <v>72.599999999999994</v>
      </c>
      <c r="I277" s="56">
        <v>71.5</v>
      </c>
      <c r="J277" s="56">
        <v>70.3</v>
      </c>
      <c r="K277" s="56">
        <v>69.3</v>
      </c>
      <c r="L277" s="56">
        <v>66.099999999999994</v>
      </c>
      <c r="M277" s="56">
        <v>62.2</v>
      </c>
      <c r="N277" s="56">
        <v>52.1</v>
      </c>
    </row>
    <row r="278" spans="1:14" ht="14.25" customHeight="1"/>
    <row r="279" spans="1:14" ht="14.25" customHeight="1">
      <c r="A279" s="56" t="s">
        <v>98</v>
      </c>
    </row>
    <row r="280" spans="1:14" ht="14.25" customHeight="1">
      <c r="B280" s="56" t="s">
        <v>207</v>
      </c>
      <c r="D280" s="56" t="s">
        <v>208</v>
      </c>
    </row>
    <row r="281" spans="1:14" ht="14.25" customHeight="1">
      <c r="A281" s="56" t="s">
        <v>65</v>
      </c>
    </row>
    <row r="282" spans="1:14" ht="14.25" customHeight="1"/>
    <row r="283" spans="1:14" ht="14.25" customHeight="1"/>
    <row r="284" spans="1:14" ht="14.25" customHeight="1">
      <c r="A284" s="56" t="s">
        <v>66</v>
      </c>
    </row>
    <row r="285" spans="1:14" ht="14.25" customHeight="1">
      <c r="B285" s="56" t="s">
        <v>67</v>
      </c>
      <c r="C285" s="56" t="s">
        <v>68</v>
      </c>
    </row>
    <row r="286" spans="1:14" ht="14.25" customHeight="1">
      <c r="B286" s="56" t="s">
        <v>69</v>
      </c>
      <c r="C286" s="56" t="s">
        <v>70</v>
      </c>
    </row>
    <row r="287" spans="1:14" ht="14.25" customHeight="1">
      <c r="B287" s="56" t="s">
        <v>71</v>
      </c>
      <c r="C287" s="56" t="s">
        <v>72</v>
      </c>
    </row>
    <row r="288" spans="1:14" ht="14.25" customHeight="1">
      <c r="B288" s="56" t="s">
        <v>73</v>
      </c>
      <c r="C288" s="56" t="s">
        <v>74</v>
      </c>
    </row>
    <row r="289" spans="1:14" ht="14.25" customHeight="1"/>
    <row r="290" spans="1:14" ht="14.25" customHeight="1">
      <c r="A290" s="56" t="s">
        <v>75</v>
      </c>
    </row>
    <row r="291" spans="1:14" ht="14.25" customHeight="1">
      <c r="B291" s="56" t="s">
        <v>76</v>
      </c>
      <c r="C291" s="56" t="s">
        <v>77</v>
      </c>
    </row>
    <row r="292" spans="1:14" ht="14.25" customHeight="1">
      <c r="B292" s="56" t="s">
        <v>78</v>
      </c>
      <c r="C292" s="56" t="s">
        <v>79</v>
      </c>
    </row>
    <row r="293" spans="1:14" ht="14.25" customHeight="1">
      <c r="B293" s="56" t="s">
        <v>80</v>
      </c>
      <c r="C293" s="56" t="s">
        <v>81</v>
      </c>
    </row>
    <row r="294" spans="1:14" ht="14.25" customHeight="1">
      <c r="B294" s="56" t="s">
        <v>82</v>
      </c>
      <c r="C294" s="60">
        <v>1.1574074074074073E-4</v>
      </c>
    </row>
    <row r="295" spans="1:14" ht="14.25" customHeight="1">
      <c r="B295" s="56" t="s">
        <v>83</v>
      </c>
      <c r="C295" s="56" t="s">
        <v>84</v>
      </c>
    </row>
    <row r="296" spans="1:14" ht="14.25" customHeight="1">
      <c r="B296" s="56" t="s">
        <v>85</v>
      </c>
      <c r="C296" s="56" t="s">
        <v>86</v>
      </c>
    </row>
    <row r="297" spans="1:14" ht="14.25" customHeight="1"/>
    <row r="298" spans="1:14" ht="14.25" customHeight="1">
      <c r="A298" s="56" t="s">
        <v>87</v>
      </c>
    </row>
    <row r="299" spans="1:14" ht="14.25" customHeight="1">
      <c r="B299" s="56" t="s">
        <v>88</v>
      </c>
      <c r="C299" s="56" t="s">
        <v>209</v>
      </c>
    </row>
    <row r="300" spans="1:14" ht="14.25" customHeight="1">
      <c r="B300" s="56" t="s">
        <v>90</v>
      </c>
      <c r="C300" s="56" t="s">
        <v>210</v>
      </c>
    </row>
    <row r="301" spans="1:14" ht="14.25" customHeight="1"/>
    <row r="302" spans="1:14" ht="14.25" customHeight="1">
      <c r="A302" s="56" t="s">
        <v>92</v>
      </c>
    </row>
    <row r="303" spans="1:14" ht="14.25" customHeight="1">
      <c r="B303" s="56" t="s">
        <v>51</v>
      </c>
      <c r="C303" s="56">
        <v>8</v>
      </c>
      <c r="D303" s="56">
        <v>16</v>
      </c>
      <c r="E303" s="56">
        <v>31.5</v>
      </c>
      <c r="F303" s="56">
        <v>63</v>
      </c>
      <c r="G303" s="56">
        <v>125</v>
      </c>
      <c r="H303" s="56">
        <v>250</v>
      </c>
      <c r="I303" s="56">
        <v>500</v>
      </c>
      <c r="J303" s="56">
        <v>1000</v>
      </c>
      <c r="K303" s="56">
        <v>2000</v>
      </c>
      <c r="L303" s="56">
        <v>4000</v>
      </c>
      <c r="M303" s="56">
        <v>8000</v>
      </c>
      <c r="N303" s="56">
        <v>16000</v>
      </c>
    </row>
    <row r="304" spans="1:14" ht="14.25" customHeight="1">
      <c r="B304" s="56" t="s">
        <v>93</v>
      </c>
      <c r="C304" s="56" t="s">
        <v>94</v>
      </c>
      <c r="D304" s="56" t="s">
        <v>94</v>
      </c>
      <c r="E304" s="56" t="s">
        <v>94</v>
      </c>
      <c r="F304" s="56" t="s">
        <v>94</v>
      </c>
      <c r="G304" s="56" t="s">
        <v>94</v>
      </c>
      <c r="H304" s="56" t="s">
        <v>94</v>
      </c>
      <c r="I304" s="56" t="s">
        <v>94</v>
      </c>
      <c r="J304" s="56" t="s">
        <v>94</v>
      </c>
      <c r="K304" s="56" t="s">
        <v>94</v>
      </c>
      <c r="L304" s="56" t="s">
        <v>94</v>
      </c>
      <c r="M304" s="56" t="s">
        <v>94</v>
      </c>
      <c r="N304" s="56" t="s">
        <v>94</v>
      </c>
    </row>
    <row r="305" spans="1:14" ht="14.25" customHeight="1">
      <c r="B305" s="56" t="s">
        <v>95</v>
      </c>
      <c r="C305" s="56">
        <v>61.9</v>
      </c>
      <c r="D305" s="56">
        <v>62</v>
      </c>
      <c r="E305" s="56">
        <v>81.5</v>
      </c>
      <c r="F305" s="56">
        <v>86.8</v>
      </c>
      <c r="G305" s="56">
        <v>85.5</v>
      </c>
      <c r="H305" s="56">
        <v>89.9</v>
      </c>
      <c r="I305" s="56">
        <v>86.9</v>
      </c>
      <c r="J305" s="56">
        <v>85.4</v>
      </c>
      <c r="K305" s="56">
        <v>85.4</v>
      </c>
      <c r="L305" s="56">
        <v>82.3</v>
      </c>
      <c r="M305" s="56">
        <v>76.8</v>
      </c>
      <c r="N305" s="56">
        <v>74.099999999999994</v>
      </c>
    </row>
    <row r="306" spans="1:14" ht="14.25" customHeight="1">
      <c r="B306" s="56" t="s">
        <v>96</v>
      </c>
      <c r="C306" s="56">
        <v>46</v>
      </c>
      <c r="D306" s="56">
        <v>51.7</v>
      </c>
      <c r="E306" s="56">
        <v>70.599999999999994</v>
      </c>
      <c r="F306" s="56">
        <v>80.099999999999994</v>
      </c>
      <c r="G306" s="56">
        <v>81.099999999999994</v>
      </c>
      <c r="H306" s="56">
        <v>86.2</v>
      </c>
      <c r="I306" s="56">
        <v>84</v>
      </c>
      <c r="J306" s="56">
        <v>83.1</v>
      </c>
      <c r="K306" s="56">
        <v>81.3</v>
      </c>
      <c r="L306" s="56">
        <v>80.599999999999994</v>
      </c>
      <c r="M306" s="56">
        <v>75.3</v>
      </c>
      <c r="N306" s="56">
        <v>70.099999999999994</v>
      </c>
    </row>
    <row r="307" spans="1:14" ht="14.25" customHeight="1">
      <c r="B307" s="56" t="s">
        <v>62</v>
      </c>
      <c r="C307" s="56">
        <v>55.6</v>
      </c>
      <c r="D307" s="56">
        <v>57.2</v>
      </c>
      <c r="E307" s="56">
        <v>76.900000000000006</v>
      </c>
      <c r="F307" s="56">
        <v>83.2</v>
      </c>
      <c r="G307" s="56">
        <v>83.5</v>
      </c>
      <c r="H307" s="56">
        <v>88</v>
      </c>
      <c r="I307" s="56">
        <v>85.5</v>
      </c>
      <c r="J307" s="56">
        <v>84.1</v>
      </c>
      <c r="K307" s="56">
        <v>82.2</v>
      </c>
      <c r="L307" s="56">
        <v>81.3</v>
      </c>
      <c r="M307" s="56">
        <v>76.099999999999994</v>
      </c>
      <c r="N307" s="56">
        <v>72.099999999999994</v>
      </c>
    </row>
    <row r="308" spans="1:14" ht="14.25" customHeight="1">
      <c r="B308" s="56" t="s">
        <v>97</v>
      </c>
      <c r="C308" s="56">
        <v>47.2</v>
      </c>
      <c r="D308" s="56">
        <v>53.8</v>
      </c>
      <c r="E308" s="56">
        <v>72.8</v>
      </c>
      <c r="F308" s="56">
        <v>81.099999999999994</v>
      </c>
      <c r="G308" s="56">
        <v>77.900000000000006</v>
      </c>
      <c r="H308" s="56">
        <v>72.599999999999994</v>
      </c>
      <c r="I308" s="56">
        <v>71.5</v>
      </c>
      <c r="J308" s="56">
        <v>70.3</v>
      </c>
      <c r="K308" s="56">
        <v>69.3</v>
      </c>
      <c r="L308" s="56">
        <v>66.099999999999994</v>
      </c>
      <c r="M308" s="56">
        <v>62.2</v>
      </c>
      <c r="N308" s="56">
        <v>52.1</v>
      </c>
    </row>
    <row r="309" spans="1:14" ht="14.25" customHeight="1"/>
    <row r="310" spans="1:14" ht="14.25" customHeight="1">
      <c r="A310" s="56" t="s">
        <v>98</v>
      </c>
    </row>
    <row r="311" spans="1:14" ht="14.25" customHeight="1">
      <c r="B311" s="56" t="s">
        <v>211</v>
      </c>
      <c r="D311" s="56" t="s">
        <v>212</v>
      </c>
    </row>
    <row r="312" spans="1:14" ht="14.25" customHeight="1">
      <c r="A312" s="56" t="s">
        <v>65</v>
      </c>
    </row>
    <row r="313" spans="1:14" ht="14.25" customHeight="1"/>
    <row r="314" spans="1:14" ht="14.25" customHeight="1"/>
    <row r="315" spans="1:14" ht="14.25" customHeight="1">
      <c r="A315" s="56" t="s">
        <v>66</v>
      </c>
    </row>
    <row r="316" spans="1:14" ht="14.25" customHeight="1">
      <c r="B316" s="56" t="s">
        <v>67</v>
      </c>
      <c r="C316" s="56" t="s">
        <v>68</v>
      </c>
    </row>
    <row r="317" spans="1:14" ht="14.25" customHeight="1">
      <c r="B317" s="56" t="s">
        <v>69</v>
      </c>
      <c r="C317" s="56" t="s">
        <v>70</v>
      </c>
    </row>
    <row r="318" spans="1:14" ht="14.25" customHeight="1">
      <c r="B318" s="56" t="s">
        <v>71</v>
      </c>
      <c r="C318" s="56" t="s">
        <v>72</v>
      </c>
    </row>
    <row r="319" spans="1:14" ht="14.25" customHeight="1">
      <c r="B319" s="56" t="s">
        <v>73</v>
      </c>
      <c r="C319" s="56" t="s">
        <v>74</v>
      </c>
    </row>
    <row r="320" spans="1:14" ht="14.25" customHeight="1"/>
    <row r="321" spans="1:14" ht="14.25" customHeight="1">
      <c r="A321" s="56" t="s">
        <v>75</v>
      </c>
    </row>
    <row r="322" spans="1:14" ht="14.25" customHeight="1">
      <c r="B322" s="56" t="s">
        <v>76</v>
      </c>
      <c r="C322" s="56" t="s">
        <v>77</v>
      </c>
    </row>
    <row r="323" spans="1:14" ht="14.25" customHeight="1">
      <c r="B323" s="56" t="s">
        <v>78</v>
      </c>
      <c r="C323" s="56" t="s">
        <v>79</v>
      </c>
    </row>
    <row r="324" spans="1:14" ht="14.25" customHeight="1">
      <c r="B324" s="56" t="s">
        <v>80</v>
      </c>
      <c r="C324" s="56" t="s">
        <v>81</v>
      </c>
    </row>
    <row r="325" spans="1:14" ht="14.25" customHeight="1">
      <c r="B325" s="56" t="s">
        <v>82</v>
      </c>
      <c r="C325" s="60">
        <v>1.1574074074074073E-4</v>
      </c>
    </row>
    <row r="326" spans="1:14" ht="14.25" customHeight="1">
      <c r="B326" s="56" t="s">
        <v>83</v>
      </c>
      <c r="C326" s="56" t="s">
        <v>84</v>
      </c>
    </row>
    <row r="327" spans="1:14" ht="14.25" customHeight="1">
      <c r="B327" s="56" t="s">
        <v>85</v>
      </c>
      <c r="C327" s="56" t="s">
        <v>86</v>
      </c>
    </row>
    <row r="328" spans="1:14" ht="14.25" customHeight="1"/>
    <row r="329" spans="1:14" ht="14.25" customHeight="1">
      <c r="A329" s="56" t="s">
        <v>87</v>
      </c>
    </row>
    <row r="330" spans="1:14" ht="14.25" customHeight="1">
      <c r="B330" s="56" t="s">
        <v>88</v>
      </c>
      <c r="C330" s="56" t="s">
        <v>213</v>
      </c>
    </row>
    <row r="331" spans="1:14" ht="14.25" customHeight="1">
      <c r="B331" s="56" t="s">
        <v>90</v>
      </c>
      <c r="C331" s="56" t="s">
        <v>214</v>
      </c>
    </row>
    <row r="332" spans="1:14" ht="14.25" customHeight="1"/>
    <row r="333" spans="1:14" ht="14.25" customHeight="1">
      <c r="A333" s="56" t="s">
        <v>92</v>
      </c>
    </row>
    <row r="334" spans="1:14" ht="14.25" customHeight="1">
      <c r="B334" s="56" t="s">
        <v>51</v>
      </c>
      <c r="C334" s="56">
        <v>8</v>
      </c>
      <c r="D334" s="56">
        <v>16</v>
      </c>
      <c r="E334" s="56">
        <v>31.5</v>
      </c>
      <c r="F334" s="56">
        <v>63</v>
      </c>
      <c r="G334" s="56">
        <v>125</v>
      </c>
      <c r="H334" s="56">
        <v>250</v>
      </c>
      <c r="I334" s="56">
        <v>500</v>
      </c>
      <c r="J334" s="56">
        <v>1000</v>
      </c>
      <c r="K334" s="56">
        <v>2000</v>
      </c>
      <c r="L334" s="56">
        <v>4000</v>
      </c>
      <c r="M334" s="56">
        <v>8000</v>
      </c>
      <c r="N334" s="56">
        <v>16000</v>
      </c>
    </row>
    <row r="335" spans="1:14" ht="14.25" customHeight="1">
      <c r="B335" s="56" t="s">
        <v>93</v>
      </c>
      <c r="C335" s="56" t="s">
        <v>94</v>
      </c>
      <c r="D335" s="56" t="s">
        <v>94</v>
      </c>
      <c r="E335" s="56" t="s">
        <v>94</v>
      </c>
      <c r="F335" s="56" t="s">
        <v>94</v>
      </c>
      <c r="G335" s="56" t="s">
        <v>94</v>
      </c>
      <c r="H335" s="56" t="s">
        <v>94</v>
      </c>
      <c r="I335" s="56" t="s">
        <v>94</v>
      </c>
      <c r="J335" s="56" t="s">
        <v>94</v>
      </c>
      <c r="K335" s="56" t="s">
        <v>94</v>
      </c>
      <c r="L335" s="56" t="s">
        <v>94</v>
      </c>
      <c r="M335" s="56" t="s">
        <v>94</v>
      </c>
      <c r="N335" s="56" t="s">
        <v>94</v>
      </c>
    </row>
    <row r="336" spans="1:14" ht="14.25" customHeight="1">
      <c r="B336" s="56" t="s">
        <v>95</v>
      </c>
      <c r="C336" s="56">
        <v>63</v>
      </c>
      <c r="D336" s="56">
        <v>61.5</v>
      </c>
      <c r="E336" s="56">
        <v>79.900000000000006</v>
      </c>
      <c r="F336" s="56">
        <v>88.7</v>
      </c>
      <c r="G336" s="56">
        <v>88.1</v>
      </c>
      <c r="H336" s="56">
        <v>88.4</v>
      </c>
      <c r="I336" s="56">
        <v>84.8</v>
      </c>
      <c r="J336" s="56">
        <v>83.8</v>
      </c>
      <c r="K336" s="56">
        <v>82.4</v>
      </c>
      <c r="L336" s="56">
        <v>81.2</v>
      </c>
      <c r="M336" s="56">
        <v>75.900000000000006</v>
      </c>
      <c r="N336" s="56">
        <v>68.900000000000006</v>
      </c>
    </row>
    <row r="337" spans="1:14" ht="14.25" customHeight="1">
      <c r="B337" s="56" t="s">
        <v>96</v>
      </c>
      <c r="C337" s="56">
        <v>48.8</v>
      </c>
      <c r="D337" s="56">
        <v>52.7</v>
      </c>
      <c r="E337" s="56">
        <v>71.5</v>
      </c>
      <c r="F337" s="56">
        <v>80.3</v>
      </c>
      <c r="G337" s="56">
        <v>81.900000000000006</v>
      </c>
      <c r="H337" s="56">
        <v>84.2</v>
      </c>
      <c r="I337" s="56">
        <v>82.3</v>
      </c>
      <c r="J337" s="56">
        <v>81.900000000000006</v>
      </c>
      <c r="K337" s="56">
        <v>80.8</v>
      </c>
      <c r="L337" s="56">
        <v>80.099999999999994</v>
      </c>
      <c r="M337" s="56">
        <v>74.2</v>
      </c>
      <c r="N337" s="56">
        <v>66.599999999999994</v>
      </c>
    </row>
    <row r="338" spans="1:14" ht="14.25" customHeight="1">
      <c r="B338" s="56" t="s">
        <v>62</v>
      </c>
      <c r="C338" s="56">
        <v>56.5</v>
      </c>
      <c r="D338" s="56">
        <v>57.5</v>
      </c>
      <c r="E338" s="56">
        <v>75.900000000000006</v>
      </c>
      <c r="F338" s="56">
        <v>85</v>
      </c>
      <c r="G338" s="56">
        <v>85.4</v>
      </c>
      <c r="H338" s="56">
        <v>86</v>
      </c>
      <c r="I338" s="56">
        <v>83.7</v>
      </c>
      <c r="J338" s="56">
        <v>82.8</v>
      </c>
      <c r="K338" s="56">
        <v>81.599999999999994</v>
      </c>
      <c r="L338" s="56">
        <v>80.7</v>
      </c>
      <c r="M338" s="56">
        <v>75.099999999999994</v>
      </c>
      <c r="N338" s="56">
        <v>67.7</v>
      </c>
    </row>
    <row r="339" spans="1:14" ht="14.25" customHeight="1">
      <c r="B339" s="56" t="s">
        <v>97</v>
      </c>
      <c r="C339" s="56">
        <v>47.2</v>
      </c>
      <c r="D339" s="56">
        <v>53.8</v>
      </c>
      <c r="E339" s="56">
        <v>72.8</v>
      </c>
      <c r="F339" s="56">
        <v>81.099999999999994</v>
      </c>
      <c r="G339" s="56">
        <v>77.900000000000006</v>
      </c>
      <c r="H339" s="56">
        <v>72.599999999999994</v>
      </c>
      <c r="I339" s="56">
        <v>71.5</v>
      </c>
      <c r="J339" s="56">
        <v>70.3</v>
      </c>
      <c r="K339" s="56">
        <v>69.3</v>
      </c>
      <c r="L339" s="56">
        <v>66.099999999999994</v>
      </c>
      <c r="M339" s="56">
        <v>62.2</v>
      </c>
      <c r="N339" s="56">
        <v>52.1</v>
      </c>
    </row>
    <row r="340" spans="1:14" ht="14.25" customHeight="1"/>
    <row r="341" spans="1:14" ht="14.25" customHeight="1">
      <c r="A341" s="56" t="s">
        <v>98</v>
      </c>
    </row>
    <row r="342" spans="1:14" ht="14.25" customHeight="1">
      <c r="B342" s="56" t="s">
        <v>215</v>
      </c>
      <c r="D342" s="56" t="s">
        <v>216</v>
      </c>
    </row>
    <row r="343" spans="1:14" ht="14.25" customHeight="1">
      <c r="A343" s="56" t="s">
        <v>65</v>
      </c>
    </row>
    <row r="344" spans="1:14" ht="14.25" customHeight="1"/>
    <row r="345" spans="1:14" ht="14.25" customHeight="1"/>
    <row r="346" spans="1:14" ht="14.25" customHeight="1">
      <c r="A346" s="56" t="s">
        <v>66</v>
      </c>
    </row>
    <row r="347" spans="1:14" ht="14.25" customHeight="1">
      <c r="B347" s="56" t="s">
        <v>67</v>
      </c>
      <c r="C347" s="56" t="s">
        <v>68</v>
      </c>
    </row>
    <row r="348" spans="1:14" ht="14.25" customHeight="1">
      <c r="B348" s="56" t="s">
        <v>69</v>
      </c>
      <c r="C348" s="56" t="s">
        <v>70</v>
      </c>
    </row>
    <row r="349" spans="1:14" ht="14.25" customHeight="1">
      <c r="B349" s="56" t="s">
        <v>71</v>
      </c>
      <c r="C349" s="56" t="s">
        <v>72</v>
      </c>
    </row>
    <row r="350" spans="1:14" ht="14.25" customHeight="1">
      <c r="B350" s="56" t="s">
        <v>73</v>
      </c>
      <c r="C350" s="56" t="s">
        <v>74</v>
      </c>
    </row>
    <row r="351" spans="1:14" ht="14.25" customHeight="1"/>
    <row r="352" spans="1:14" ht="14.25" customHeight="1">
      <c r="A352" s="56" t="s">
        <v>75</v>
      </c>
    </row>
    <row r="353" spans="1:14" ht="14.25" customHeight="1">
      <c r="B353" s="56" t="s">
        <v>76</v>
      </c>
      <c r="C353" s="56" t="s">
        <v>77</v>
      </c>
    </row>
    <row r="354" spans="1:14" ht="14.25" customHeight="1">
      <c r="B354" s="56" t="s">
        <v>78</v>
      </c>
      <c r="C354" s="56" t="s">
        <v>79</v>
      </c>
    </row>
    <row r="355" spans="1:14" ht="14.25" customHeight="1">
      <c r="B355" s="56" t="s">
        <v>80</v>
      </c>
      <c r="C355" s="56" t="s">
        <v>81</v>
      </c>
    </row>
    <row r="356" spans="1:14" ht="14.25" customHeight="1">
      <c r="B356" s="56" t="s">
        <v>82</v>
      </c>
      <c r="C356" s="60">
        <v>1.1574074074074073E-4</v>
      </c>
    </row>
    <row r="357" spans="1:14" ht="14.25" customHeight="1">
      <c r="B357" s="56" t="s">
        <v>83</v>
      </c>
      <c r="C357" s="56" t="s">
        <v>84</v>
      </c>
    </row>
    <row r="358" spans="1:14" ht="14.25" customHeight="1">
      <c r="B358" s="56" t="s">
        <v>85</v>
      </c>
      <c r="C358" s="56" t="s">
        <v>86</v>
      </c>
    </row>
    <row r="359" spans="1:14" ht="14.25" customHeight="1"/>
    <row r="360" spans="1:14" ht="14.25" customHeight="1">
      <c r="A360" s="56" t="s">
        <v>87</v>
      </c>
    </row>
    <row r="361" spans="1:14" ht="14.25" customHeight="1">
      <c r="B361" s="56" t="s">
        <v>88</v>
      </c>
      <c r="C361" s="56" t="s">
        <v>217</v>
      </c>
    </row>
    <row r="362" spans="1:14" ht="14.25" customHeight="1">
      <c r="B362" s="56" t="s">
        <v>90</v>
      </c>
      <c r="C362" s="56" t="s">
        <v>218</v>
      </c>
    </row>
    <row r="363" spans="1:14" ht="14.25" customHeight="1"/>
    <row r="364" spans="1:14" ht="14.25" customHeight="1">
      <c r="A364" s="56" t="s">
        <v>92</v>
      </c>
    </row>
    <row r="365" spans="1:14" ht="14.25" customHeight="1">
      <c r="B365" s="56" t="s">
        <v>51</v>
      </c>
      <c r="C365" s="56">
        <v>8</v>
      </c>
      <c r="D365" s="56">
        <v>16</v>
      </c>
      <c r="E365" s="56">
        <v>31.5</v>
      </c>
      <c r="F365" s="56">
        <v>63</v>
      </c>
      <c r="G365" s="56">
        <v>125</v>
      </c>
      <c r="H365" s="56">
        <v>250</v>
      </c>
      <c r="I365" s="56">
        <v>500</v>
      </c>
      <c r="J365" s="56">
        <v>1000</v>
      </c>
      <c r="K365" s="56">
        <v>2000</v>
      </c>
      <c r="L365" s="56">
        <v>4000</v>
      </c>
      <c r="M365" s="56">
        <v>8000</v>
      </c>
      <c r="N365" s="56">
        <v>16000</v>
      </c>
    </row>
    <row r="366" spans="1:14" ht="14.25" customHeight="1">
      <c r="B366" s="56" t="s">
        <v>93</v>
      </c>
      <c r="C366" s="56" t="s">
        <v>94</v>
      </c>
      <c r="D366" s="56" t="s">
        <v>94</v>
      </c>
      <c r="E366" s="56" t="s">
        <v>94</v>
      </c>
      <c r="F366" s="56" t="s">
        <v>94</v>
      </c>
      <c r="G366" s="56" t="s">
        <v>94</v>
      </c>
      <c r="H366" s="56" t="s">
        <v>94</v>
      </c>
      <c r="I366" s="56" t="s">
        <v>94</v>
      </c>
      <c r="J366" s="56" t="s">
        <v>94</v>
      </c>
      <c r="K366" s="56" t="s">
        <v>94</v>
      </c>
      <c r="L366" s="56" t="s">
        <v>94</v>
      </c>
      <c r="M366" s="56" t="s">
        <v>94</v>
      </c>
      <c r="N366" s="56" t="s">
        <v>94</v>
      </c>
    </row>
    <row r="367" spans="1:14" ht="14.25" customHeight="1">
      <c r="B367" s="56" t="s">
        <v>95</v>
      </c>
      <c r="C367" s="56">
        <v>70.400000000000006</v>
      </c>
      <c r="D367" s="56">
        <v>69.099999999999994</v>
      </c>
      <c r="E367" s="56">
        <v>79.2</v>
      </c>
      <c r="F367" s="56">
        <v>86.5</v>
      </c>
      <c r="G367" s="56">
        <v>87.7</v>
      </c>
      <c r="H367" s="56">
        <v>86.6</v>
      </c>
      <c r="I367" s="56">
        <v>85.2</v>
      </c>
      <c r="J367" s="56">
        <v>84.4</v>
      </c>
      <c r="K367" s="56">
        <v>81.900000000000006</v>
      </c>
      <c r="L367" s="56">
        <v>80.400000000000006</v>
      </c>
      <c r="M367" s="56">
        <v>75.400000000000006</v>
      </c>
      <c r="N367" s="56">
        <v>67.8</v>
      </c>
    </row>
    <row r="368" spans="1:14" ht="14.25" customHeight="1">
      <c r="B368" s="56" t="s">
        <v>96</v>
      </c>
      <c r="C368" s="56">
        <v>52.2</v>
      </c>
      <c r="D368" s="56">
        <v>55.1</v>
      </c>
      <c r="E368" s="56">
        <v>70.400000000000006</v>
      </c>
      <c r="F368" s="56">
        <v>79.099999999999994</v>
      </c>
      <c r="G368" s="56">
        <v>82</v>
      </c>
      <c r="H368" s="56">
        <v>83.4</v>
      </c>
      <c r="I368" s="56">
        <v>82</v>
      </c>
      <c r="J368" s="56">
        <v>82</v>
      </c>
      <c r="K368" s="56">
        <v>79.900000000000006</v>
      </c>
      <c r="L368" s="56">
        <v>78.8</v>
      </c>
      <c r="M368" s="56">
        <v>73.7</v>
      </c>
      <c r="N368" s="56">
        <v>65.2</v>
      </c>
    </row>
    <row r="369" spans="1:14" ht="14.25" customHeight="1">
      <c r="B369" s="56" t="s">
        <v>62</v>
      </c>
      <c r="C369" s="56">
        <v>63.6</v>
      </c>
      <c r="D369" s="56">
        <v>61.6</v>
      </c>
      <c r="E369" s="56">
        <v>75.599999999999994</v>
      </c>
      <c r="F369" s="56">
        <v>83</v>
      </c>
      <c r="G369" s="56">
        <v>84.7</v>
      </c>
      <c r="H369" s="56">
        <v>85.1</v>
      </c>
      <c r="I369" s="56">
        <v>83.9</v>
      </c>
      <c r="J369" s="56">
        <v>83.2</v>
      </c>
      <c r="K369" s="56">
        <v>80.900000000000006</v>
      </c>
      <c r="L369" s="56">
        <v>79.7</v>
      </c>
      <c r="M369" s="56">
        <v>74.400000000000006</v>
      </c>
      <c r="N369" s="56">
        <v>66.3</v>
      </c>
    </row>
    <row r="370" spans="1:14" ht="14.25" customHeight="1">
      <c r="B370" s="56" t="s">
        <v>97</v>
      </c>
      <c r="C370" s="56">
        <v>47.2</v>
      </c>
      <c r="D370" s="56">
        <v>53.8</v>
      </c>
      <c r="E370" s="56">
        <v>72.8</v>
      </c>
      <c r="F370" s="56">
        <v>81.099999999999994</v>
      </c>
      <c r="G370" s="56">
        <v>77.900000000000006</v>
      </c>
      <c r="H370" s="56">
        <v>72.599999999999994</v>
      </c>
      <c r="I370" s="56">
        <v>71.5</v>
      </c>
      <c r="J370" s="56">
        <v>70.3</v>
      </c>
      <c r="K370" s="56">
        <v>69.3</v>
      </c>
      <c r="L370" s="56">
        <v>66.099999999999994</v>
      </c>
      <c r="M370" s="56">
        <v>62.2</v>
      </c>
      <c r="N370" s="56">
        <v>52.1</v>
      </c>
    </row>
    <row r="371" spans="1:14" ht="14.25" customHeight="1"/>
    <row r="372" spans="1:14" ht="14.25" customHeight="1">
      <c r="A372" s="56" t="s">
        <v>98</v>
      </c>
    </row>
    <row r="373" spans="1:14" ht="14.25" customHeight="1">
      <c r="B373" s="56" t="s">
        <v>219</v>
      </c>
      <c r="D373" s="56" t="s">
        <v>220</v>
      </c>
    </row>
    <row r="374" spans="1:14" ht="14.25" customHeight="1">
      <c r="A374" s="56" t="s">
        <v>65</v>
      </c>
    </row>
    <row r="375" spans="1:14" ht="14.25" customHeight="1"/>
    <row r="376" spans="1:14" ht="14.25" customHeight="1"/>
    <row r="377" spans="1:14" ht="14.25" customHeight="1">
      <c r="A377" s="56" t="s">
        <v>66</v>
      </c>
    </row>
    <row r="378" spans="1:14" ht="14.25" customHeight="1">
      <c r="B378" s="56" t="s">
        <v>67</v>
      </c>
      <c r="C378" s="56" t="s">
        <v>68</v>
      </c>
    </row>
    <row r="379" spans="1:14" ht="14.25" customHeight="1">
      <c r="B379" s="56" t="s">
        <v>69</v>
      </c>
      <c r="C379" s="56" t="s">
        <v>70</v>
      </c>
    </row>
    <row r="380" spans="1:14" ht="14.25" customHeight="1">
      <c r="B380" s="56" t="s">
        <v>71</v>
      </c>
      <c r="C380" s="56" t="s">
        <v>72</v>
      </c>
    </row>
    <row r="381" spans="1:14" ht="14.25" customHeight="1">
      <c r="B381" s="56" t="s">
        <v>73</v>
      </c>
      <c r="C381" s="56" t="s">
        <v>74</v>
      </c>
    </row>
    <row r="382" spans="1:14" ht="14.25" customHeight="1"/>
    <row r="383" spans="1:14" ht="14.25" customHeight="1">
      <c r="A383" s="56" t="s">
        <v>75</v>
      </c>
    </row>
    <row r="384" spans="1:14" ht="14.25" customHeight="1">
      <c r="B384" s="56" t="s">
        <v>76</v>
      </c>
      <c r="C384" s="56" t="s">
        <v>77</v>
      </c>
    </row>
    <row r="385" spans="1:14" ht="14.25" customHeight="1">
      <c r="B385" s="56" t="s">
        <v>78</v>
      </c>
      <c r="C385" s="56" t="s">
        <v>79</v>
      </c>
    </row>
    <row r="386" spans="1:14" ht="14.25" customHeight="1">
      <c r="B386" s="56" t="s">
        <v>80</v>
      </c>
      <c r="C386" s="56" t="s">
        <v>81</v>
      </c>
    </row>
    <row r="387" spans="1:14" ht="14.25" customHeight="1">
      <c r="B387" s="56" t="s">
        <v>82</v>
      </c>
      <c r="C387" s="60">
        <v>1.1574074074074073E-4</v>
      </c>
    </row>
    <row r="388" spans="1:14" ht="14.25" customHeight="1">
      <c r="B388" s="56" t="s">
        <v>83</v>
      </c>
      <c r="C388" s="56" t="s">
        <v>84</v>
      </c>
    </row>
    <row r="389" spans="1:14" ht="14.25" customHeight="1">
      <c r="B389" s="56" t="s">
        <v>85</v>
      </c>
      <c r="C389" s="56" t="s">
        <v>86</v>
      </c>
    </row>
    <row r="390" spans="1:14" ht="14.25" customHeight="1"/>
    <row r="391" spans="1:14" ht="14.25" customHeight="1">
      <c r="A391" s="56" t="s">
        <v>87</v>
      </c>
    </row>
    <row r="392" spans="1:14" ht="14.25" customHeight="1">
      <c r="B392" s="56" t="s">
        <v>88</v>
      </c>
      <c r="C392" s="56" t="s">
        <v>221</v>
      </c>
    </row>
    <row r="393" spans="1:14" ht="14.25" customHeight="1">
      <c r="B393" s="56" t="s">
        <v>90</v>
      </c>
      <c r="C393" s="56" t="s">
        <v>222</v>
      </c>
    </row>
    <row r="394" spans="1:14" ht="14.25" customHeight="1"/>
    <row r="395" spans="1:14" ht="14.25" customHeight="1">
      <c r="A395" s="56" t="s">
        <v>92</v>
      </c>
    </row>
    <row r="396" spans="1:14" ht="14.25" customHeight="1">
      <c r="B396" s="56" t="s">
        <v>51</v>
      </c>
      <c r="C396" s="56">
        <v>8</v>
      </c>
      <c r="D396" s="56">
        <v>16</v>
      </c>
      <c r="E396" s="56">
        <v>31.5</v>
      </c>
      <c r="F396" s="56">
        <v>63</v>
      </c>
      <c r="G396" s="56">
        <v>125</v>
      </c>
      <c r="H396" s="56">
        <v>250</v>
      </c>
      <c r="I396" s="56">
        <v>500</v>
      </c>
      <c r="J396" s="56">
        <v>1000</v>
      </c>
      <c r="K396" s="56">
        <v>2000</v>
      </c>
      <c r="L396" s="56">
        <v>4000</v>
      </c>
      <c r="M396" s="56">
        <v>8000</v>
      </c>
      <c r="N396" s="56">
        <v>16000</v>
      </c>
    </row>
    <row r="397" spans="1:14" ht="14.25" customHeight="1">
      <c r="B397" s="56" t="s">
        <v>93</v>
      </c>
      <c r="C397" s="56" t="s">
        <v>94</v>
      </c>
      <c r="D397" s="56" t="s">
        <v>94</v>
      </c>
      <c r="E397" s="56" t="s">
        <v>94</v>
      </c>
      <c r="F397" s="56" t="s">
        <v>94</v>
      </c>
      <c r="G397" s="56" t="s">
        <v>94</v>
      </c>
      <c r="H397" s="56" t="s">
        <v>94</v>
      </c>
      <c r="I397" s="56" t="s">
        <v>94</v>
      </c>
      <c r="J397" s="56" t="s">
        <v>94</v>
      </c>
      <c r="K397" s="56" t="s">
        <v>94</v>
      </c>
      <c r="L397" s="56" t="s">
        <v>94</v>
      </c>
      <c r="M397" s="56" t="s">
        <v>94</v>
      </c>
      <c r="N397" s="56" t="s">
        <v>94</v>
      </c>
    </row>
    <row r="398" spans="1:14" ht="14.25" customHeight="1">
      <c r="B398" s="56" t="s">
        <v>95</v>
      </c>
      <c r="C398" s="56">
        <v>70.7</v>
      </c>
      <c r="D398" s="56">
        <v>67.400000000000006</v>
      </c>
      <c r="E398" s="56">
        <v>81.2</v>
      </c>
      <c r="F398" s="56">
        <v>85.3</v>
      </c>
      <c r="G398" s="56">
        <v>87.5</v>
      </c>
      <c r="H398" s="56">
        <v>86.6</v>
      </c>
      <c r="I398" s="56">
        <v>85.1</v>
      </c>
      <c r="J398" s="56">
        <v>83.7</v>
      </c>
      <c r="K398" s="56">
        <v>81.900000000000006</v>
      </c>
      <c r="L398" s="56">
        <v>80.7</v>
      </c>
      <c r="M398" s="56">
        <v>76.400000000000006</v>
      </c>
      <c r="N398" s="56">
        <v>69.099999999999994</v>
      </c>
    </row>
    <row r="399" spans="1:14" ht="14.25" customHeight="1">
      <c r="B399" s="56" t="s">
        <v>96</v>
      </c>
      <c r="C399" s="56">
        <v>54.8</v>
      </c>
      <c r="D399" s="56">
        <v>52.9</v>
      </c>
      <c r="E399" s="56">
        <v>69.400000000000006</v>
      </c>
      <c r="F399" s="56">
        <v>78.2</v>
      </c>
      <c r="G399" s="56">
        <v>81.400000000000006</v>
      </c>
      <c r="H399" s="56">
        <v>83</v>
      </c>
      <c r="I399" s="56">
        <v>82.6</v>
      </c>
      <c r="J399" s="56">
        <v>81.2</v>
      </c>
      <c r="K399" s="56">
        <v>80</v>
      </c>
      <c r="L399" s="56">
        <v>79</v>
      </c>
      <c r="M399" s="56">
        <v>74.3</v>
      </c>
      <c r="N399" s="56">
        <v>66</v>
      </c>
    </row>
    <row r="400" spans="1:14" ht="14.25" customHeight="1">
      <c r="B400" s="56" t="s">
        <v>62</v>
      </c>
      <c r="C400" s="56">
        <v>62.7</v>
      </c>
      <c r="D400" s="56">
        <v>60.5</v>
      </c>
      <c r="E400" s="56">
        <v>75.900000000000006</v>
      </c>
      <c r="F400" s="56">
        <v>81.900000000000006</v>
      </c>
      <c r="G400" s="56">
        <v>84.8</v>
      </c>
      <c r="H400" s="56">
        <v>84.9</v>
      </c>
      <c r="I400" s="56">
        <v>84</v>
      </c>
      <c r="J400" s="56">
        <v>82.4</v>
      </c>
      <c r="K400" s="56">
        <v>81</v>
      </c>
      <c r="L400" s="56">
        <v>79.900000000000006</v>
      </c>
      <c r="M400" s="56">
        <v>75.2</v>
      </c>
      <c r="N400" s="56">
        <v>67.400000000000006</v>
      </c>
    </row>
    <row r="401" spans="1:14" ht="14.25" customHeight="1">
      <c r="B401" s="56" t="s">
        <v>97</v>
      </c>
      <c r="C401" s="56">
        <v>47.2</v>
      </c>
      <c r="D401" s="56">
        <v>53.8</v>
      </c>
      <c r="E401" s="56">
        <v>72.8</v>
      </c>
      <c r="F401" s="56">
        <v>81.099999999999994</v>
      </c>
      <c r="G401" s="56">
        <v>77.900000000000006</v>
      </c>
      <c r="H401" s="56">
        <v>72.599999999999994</v>
      </c>
      <c r="I401" s="56">
        <v>71.5</v>
      </c>
      <c r="J401" s="56">
        <v>70.3</v>
      </c>
      <c r="K401" s="56">
        <v>69.3</v>
      </c>
      <c r="L401" s="56">
        <v>66.099999999999994</v>
      </c>
      <c r="M401" s="56">
        <v>62.2</v>
      </c>
      <c r="N401" s="56">
        <v>52.1</v>
      </c>
    </row>
    <row r="402" spans="1:14" ht="14.25" customHeight="1"/>
    <row r="403" spans="1:14" ht="14.25" customHeight="1">
      <c r="A403" s="56" t="s">
        <v>98</v>
      </c>
    </row>
    <row r="404" spans="1:14" ht="14.25" customHeight="1">
      <c r="B404" s="56" t="s">
        <v>223</v>
      </c>
      <c r="D404" s="56" t="s">
        <v>224</v>
      </c>
    </row>
    <row r="405" spans="1:14" ht="14.25" customHeight="1">
      <c r="A405" s="56" t="s">
        <v>65</v>
      </c>
    </row>
    <row r="406" spans="1:14" ht="14.25" customHeight="1"/>
    <row r="407" spans="1:14" ht="14.25" customHeight="1"/>
    <row r="408" spans="1:14" ht="14.25" customHeight="1">
      <c r="A408" s="56" t="s">
        <v>66</v>
      </c>
    </row>
    <row r="409" spans="1:14" ht="14.25" customHeight="1">
      <c r="B409" s="56" t="s">
        <v>67</v>
      </c>
      <c r="C409" s="56" t="s">
        <v>68</v>
      </c>
    </row>
    <row r="410" spans="1:14" ht="14.25" customHeight="1">
      <c r="B410" s="56" t="s">
        <v>69</v>
      </c>
      <c r="C410" s="56" t="s">
        <v>70</v>
      </c>
    </row>
    <row r="411" spans="1:14" ht="14.25" customHeight="1">
      <c r="B411" s="56" t="s">
        <v>71</v>
      </c>
      <c r="C411" s="56" t="s">
        <v>72</v>
      </c>
    </row>
    <row r="412" spans="1:14" ht="14.25" customHeight="1">
      <c r="B412" s="56" t="s">
        <v>73</v>
      </c>
      <c r="C412" s="56" t="s">
        <v>74</v>
      </c>
    </row>
    <row r="413" spans="1:14" ht="14.25" customHeight="1"/>
    <row r="414" spans="1:14" ht="14.25" customHeight="1">
      <c r="A414" s="56" t="s">
        <v>75</v>
      </c>
    </row>
    <row r="415" spans="1:14" ht="14.25" customHeight="1">
      <c r="B415" s="56" t="s">
        <v>76</v>
      </c>
      <c r="C415" s="56" t="s">
        <v>77</v>
      </c>
    </row>
    <row r="416" spans="1:14" ht="14.25" customHeight="1">
      <c r="B416" s="56" t="s">
        <v>78</v>
      </c>
      <c r="C416" s="56" t="s">
        <v>79</v>
      </c>
    </row>
    <row r="417" spans="1:14" ht="14.25" customHeight="1">
      <c r="B417" s="56" t="s">
        <v>80</v>
      </c>
      <c r="C417" s="56" t="s">
        <v>81</v>
      </c>
    </row>
    <row r="418" spans="1:14" ht="14.25" customHeight="1">
      <c r="B418" s="56" t="s">
        <v>82</v>
      </c>
      <c r="C418" s="60">
        <v>1.1574074074074073E-4</v>
      </c>
    </row>
    <row r="419" spans="1:14" ht="14.25" customHeight="1">
      <c r="B419" s="56" t="s">
        <v>83</v>
      </c>
      <c r="C419" s="56" t="s">
        <v>84</v>
      </c>
    </row>
    <row r="420" spans="1:14" ht="14.25" customHeight="1">
      <c r="B420" s="56" t="s">
        <v>85</v>
      </c>
      <c r="C420" s="56" t="s">
        <v>86</v>
      </c>
    </row>
    <row r="421" spans="1:14" ht="14.25" customHeight="1"/>
    <row r="422" spans="1:14" ht="14.25" customHeight="1">
      <c r="A422" s="56" t="s">
        <v>87</v>
      </c>
    </row>
    <row r="423" spans="1:14" ht="14.25" customHeight="1">
      <c r="B423" s="56" t="s">
        <v>88</v>
      </c>
      <c r="C423" s="56" t="s">
        <v>225</v>
      </c>
    </row>
    <row r="424" spans="1:14" ht="14.25" customHeight="1">
      <c r="B424" s="56" t="s">
        <v>90</v>
      </c>
      <c r="C424" s="56" t="s">
        <v>226</v>
      </c>
    </row>
    <row r="425" spans="1:14" ht="14.25" customHeight="1"/>
    <row r="426" spans="1:14" ht="14.25" customHeight="1">
      <c r="A426" s="56" t="s">
        <v>92</v>
      </c>
    </row>
    <row r="427" spans="1:14" ht="14.25" customHeight="1">
      <c r="B427" s="56" t="s">
        <v>51</v>
      </c>
      <c r="C427" s="56">
        <v>8</v>
      </c>
      <c r="D427" s="56">
        <v>16</v>
      </c>
      <c r="E427" s="56">
        <v>31.5</v>
      </c>
      <c r="F427" s="56">
        <v>63</v>
      </c>
      <c r="G427" s="56">
        <v>125</v>
      </c>
      <c r="H427" s="56">
        <v>250</v>
      </c>
      <c r="I427" s="56">
        <v>500</v>
      </c>
      <c r="J427" s="56">
        <v>1000</v>
      </c>
      <c r="K427" s="56">
        <v>2000</v>
      </c>
      <c r="L427" s="56">
        <v>4000</v>
      </c>
      <c r="M427" s="56">
        <v>8000</v>
      </c>
      <c r="N427" s="56">
        <v>16000</v>
      </c>
    </row>
    <row r="428" spans="1:14" ht="14.25" customHeight="1">
      <c r="B428" s="56" t="s">
        <v>93</v>
      </c>
      <c r="C428" s="56" t="s">
        <v>94</v>
      </c>
      <c r="D428" s="56" t="s">
        <v>94</v>
      </c>
      <c r="E428" s="56" t="s">
        <v>94</v>
      </c>
      <c r="F428" s="56" t="s">
        <v>94</v>
      </c>
      <c r="G428" s="56" t="s">
        <v>94</v>
      </c>
      <c r="H428" s="56" t="s">
        <v>94</v>
      </c>
      <c r="I428" s="56" t="s">
        <v>94</v>
      </c>
      <c r="J428" s="56" t="s">
        <v>94</v>
      </c>
      <c r="K428" s="56" t="s">
        <v>94</v>
      </c>
      <c r="L428" s="56" t="s">
        <v>94</v>
      </c>
      <c r="M428" s="56" t="s">
        <v>94</v>
      </c>
      <c r="N428" s="56" t="s">
        <v>94</v>
      </c>
    </row>
    <row r="429" spans="1:14" ht="14.25" customHeight="1">
      <c r="B429" s="56" t="s">
        <v>95</v>
      </c>
      <c r="C429" s="56">
        <v>68.400000000000006</v>
      </c>
      <c r="D429" s="56">
        <v>66.8</v>
      </c>
      <c r="E429" s="56">
        <v>81</v>
      </c>
      <c r="F429" s="56">
        <v>86.7</v>
      </c>
      <c r="G429" s="56">
        <v>86.8</v>
      </c>
      <c r="H429" s="56">
        <v>89.5</v>
      </c>
      <c r="I429" s="56">
        <v>86.4</v>
      </c>
      <c r="J429" s="56">
        <v>83</v>
      </c>
      <c r="K429" s="56">
        <v>82.4</v>
      </c>
      <c r="L429" s="56">
        <v>82.8</v>
      </c>
      <c r="M429" s="56">
        <v>76.900000000000006</v>
      </c>
      <c r="N429" s="56">
        <v>69.3</v>
      </c>
    </row>
    <row r="430" spans="1:14" ht="14.25" customHeight="1">
      <c r="B430" s="56" t="s">
        <v>96</v>
      </c>
      <c r="C430" s="56">
        <v>49.5</v>
      </c>
      <c r="D430" s="56">
        <v>53.7</v>
      </c>
      <c r="E430" s="56">
        <v>70.400000000000006</v>
      </c>
      <c r="F430" s="56">
        <v>79.400000000000006</v>
      </c>
      <c r="G430" s="56">
        <v>82</v>
      </c>
      <c r="H430" s="56">
        <v>85.5</v>
      </c>
      <c r="I430" s="56">
        <v>83.3</v>
      </c>
      <c r="J430" s="56">
        <v>81.099999999999994</v>
      </c>
      <c r="K430" s="56">
        <v>80.7</v>
      </c>
      <c r="L430" s="56">
        <v>81.099999999999994</v>
      </c>
      <c r="M430" s="56">
        <v>74.900000000000006</v>
      </c>
      <c r="N430" s="56">
        <v>66.7</v>
      </c>
    </row>
    <row r="431" spans="1:14" ht="14.25" customHeight="1">
      <c r="B431" s="56" t="s">
        <v>62</v>
      </c>
      <c r="C431" s="56">
        <v>60.8</v>
      </c>
      <c r="D431" s="56">
        <v>60.9</v>
      </c>
      <c r="E431" s="56">
        <v>77.099999999999994</v>
      </c>
      <c r="F431" s="56">
        <v>83.5</v>
      </c>
      <c r="G431" s="56">
        <v>84.4</v>
      </c>
      <c r="H431" s="56">
        <v>87.7</v>
      </c>
      <c r="I431" s="56">
        <v>84.6</v>
      </c>
      <c r="J431" s="56">
        <v>82.1</v>
      </c>
      <c r="K431" s="56">
        <v>81.599999999999994</v>
      </c>
      <c r="L431" s="56">
        <v>81.900000000000006</v>
      </c>
      <c r="M431" s="56">
        <v>75.8</v>
      </c>
      <c r="N431" s="56">
        <v>68.099999999999994</v>
      </c>
    </row>
    <row r="432" spans="1:14" ht="14.25" customHeight="1">
      <c r="B432" s="56" t="s">
        <v>97</v>
      </c>
      <c r="C432" s="56">
        <v>47.2</v>
      </c>
      <c r="D432" s="56">
        <v>53.8</v>
      </c>
      <c r="E432" s="56">
        <v>72.8</v>
      </c>
      <c r="F432" s="56">
        <v>81.099999999999994</v>
      </c>
      <c r="G432" s="56">
        <v>77.900000000000006</v>
      </c>
      <c r="H432" s="56">
        <v>72.599999999999994</v>
      </c>
      <c r="I432" s="56">
        <v>71.5</v>
      </c>
      <c r="J432" s="56">
        <v>70.3</v>
      </c>
      <c r="K432" s="56">
        <v>69.3</v>
      </c>
      <c r="L432" s="56">
        <v>66.099999999999994</v>
      </c>
      <c r="M432" s="56">
        <v>62.2</v>
      </c>
      <c r="N432" s="56">
        <v>52.1</v>
      </c>
    </row>
    <row r="433" spans="1:4" ht="14.25" customHeight="1"/>
    <row r="434" spans="1:4" ht="14.25" customHeight="1">
      <c r="A434" s="56" t="s">
        <v>98</v>
      </c>
    </row>
    <row r="435" spans="1:4" ht="14.25" customHeight="1">
      <c r="B435" s="56" t="s">
        <v>227</v>
      </c>
      <c r="D435" s="56" t="s">
        <v>228</v>
      </c>
    </row>
    <row r="436" spans="1:4" ht="14.25" customHeight="1">
      <c r="A436" s="56" t="s">
        <v>65</v>
      </c>
    </row>
    <row r="437" spans="1:4" ht="14.25" customHeight="1"/>
    <row r="438" spans="1:4" ht="14.25" customHeight="1"/>
    <row r="439" spans="1:4" ht="14.25" customHeight="1">
      <c r="A439" s="56" t="s">
        <v>66</v>
      </c>
    </row>
    <row r="440" spans="1:4" ht="14.25" customHeight="1">
      <c r="B440" s="56" t="s">
        <v>67</v>
      </c>
      <c r="C440" s="56" t="s">
        <v>68</v>
      </c>
    </row>
    <row r="441" spans="1:4" ht="14.25" customHeight="1">
      <c r="B441" s="56" t="s">
        <v>69</v>
      </c>
      <c r="C441" s="56" t="s">
        <v>70</v>
      </c>
    </row>
    <row r="442" spans="1:4" ht="14.25" customHeight="1">
      <c r="B442" s="56" t="s">
        <v>71</v>
      </c>
      <c r="C442" s="56" t="s">
        <v>72</v>
      </c>
    </row>
    <row r="443" spans="1:4" ht="14.25" customHeight="1">
      <c r="B443" s="56" t="s">
        <v>73</v>
      </c>
      <c r="C443" s="56" t="s">
        <v>74</v>
      </c>
    </row>
    <row r="444" spans="1:4" ht="14.25" customHeight="1"/>
    <row r="445" spans="1:4" ht="14.25" customHeight="1">
      <c r="A445" s="56" t="s">
        <v>75</v>
      </c>
    </row>
    <row r="446" spans="1:4" ht="14.25" customHeight="1">
      <c r="B446" s="56" t="s">
        <v>76</v>
      </c>
      <c r="C446" s="56" t="s">
        <v>77</v>
      </c>
    </row>
    <row r="447" spans="1:4" ht="14.25" customHeight="1">
      <c r="B447" s="56" t="s">
        <v>78</v>
      </c>
      <c r="C447" s="56" t="s">
        <v>79</v>
      </c>
    </row>
    <row r="448" spans="1:4" ht="14.25" customHeight="1">
      <c r="B448" s="56" t="s">
        <v>80</v>
      </c>
      <c r="C448" s="56" t="s">
        <v>81</v>
      </c>
    </row>
    <row r="449" spans="1:14" ht="14.25" customHeight="1">
      <c r="B449" s="56" t="s">
        <v>82</v>
      </c>
      <c r="C449" s="60">
        <v>1.1574074074074073E-4</v>
      </c>
    </row>
    <row r="450" spans="1:14" ht="14.25" customHeight="1">
      <c r="B450" s="56" t="s">
        <v>83</v>
      </c>
      <c r="C450" s="56" t="s">
        <v>84</v>
      </c>
    </row>
    <row r="451" spans="1:14" ht="14.25" customHeight="1">
      <c r="B451" s="56" t="s">
        <v>85</v>
      </c>
      <c r="C451" s="56" t="s">
        <v>86</v>
      </c>
    </row>
    <row r="452" spans="1:14" ht="14.25" customHeight="1"/>
    <row r="453" spans="1:14" ht="14.25" customHeight="1">
      <c r="A453" s="56" t="s">
        <v>87</v>
      </c>
    </row>
    <row r="454" spans="1:14" ht="14.25" customHeight="1">
      <c r="B454" s="56" t="s">
        <v>88</v>
      </c>
      <c r="C454" s="56" t="s">
        <v>229</v>
      </c>
    </row>
    <row r="455" spans="1:14" ht="14.25" customHeight="1">
      <c r="B455" s="56" t="s">
        <v>90</v>
      </c>
      <c r="C455" s="56" t="s">
        <v>230</v>
      </c>
    </row>
    <row r="456" spans="1:14" ht="14.25" customHeight="1"/>
    <row r="457" spans="1:14" ht="14.25" customHeight="1">
      <c r="A457" s="56" t="s">
        <v>92</v>
      </c>
    </row>
    <row r="458" spans="1:14" ht="14.25" customHeight="1">
      <c r="B458" s="56" t="s">
        <v>51</v>
      </c>
      <c r="C458" s="56">
        <v>8</v>
      </c>
      <c r="D458" s="56">
        <v>16</v>
      </c>
      <c r="E458" s="56">
        <v>31.5</v>
      </c>
      <c r="F458" s="56">
        <v>63</v>
      </c>
      <c r="G458" s="56">
        <v>125</v>
      </c>
      <c r="H458" s="56">
        <v>250</v>
      </c>
      <c r="I458" s="56">
        <v>500</v>
      </c>
      <c r="J458" s="56">
        <v>1000</v>
      </c>
      <c r="K458" s="56">
        <v>2000</v>
      </c>
      <c r="L458" s="56">
        <v>4000</v>
      </c>
      <c r="M458" s="56">
        <v>8000</v>
      </c>
      <c r="N458" s="56">
        <v>16000</v>
      </c>
    </row>
    <row r="459" spans="1:14" ht="14.25" customHeight="1">
      <c r="B459" s="56" t="s">
        <v>93</v>
      </c>
      <c r="C459" s="56" t="s">
        <v>94</v>
      </c>
      <c r="D459" s="56" t="s">
        <v>94</v>
      </c>
      <c r="E459" s="56" t="s">
        <v>94</v>
      </c>
      <c r="F459" s="56" t="s">
        <v>94</v>
      </c>
      <c r="G459" s="56" t="s">
        <v>94</v>
      </c>
      <c r="H459" s="56" t="s">
        <v>94</v>
      </c>
      <c r="I459" s="56" t="s">
        <v>94</v>
      </c>
      <c r="J459" s="56" t="s">
        <v>94</v>
      </c>
      <c r="K459" s="56" t="s">
        <v>94</v>
      </c>
      <c r="L459" s="56" t="s">
        <v>94</v>
      </c>
      <c r="M459" s="56" t="s">
        <v>94</v>
      </c>
      <c r="N459" s="56" t="s">
        <v>94</v>
      </c>
    </row>
    <row r="460" spans="1:14" ht="14.25" customHeight="1">
      <c r="B460" s="56" t="s">
        <v>95</v>
      </c>
      <c r="C460" s="56">
        <v>81</v>
      </c>
      <c r="D460" s="56">
        <v>72.8</v>
      </c>
      <c r="E460" s="56">
        <v>79.7</v>
      </c>
      <c r="F460" s="56">
        <v>88</v>
      </c>
      <c r="G460" s="56">
        <v>87.4</v>
      </c>
      <c r="H460" s="56">
        <v>88.1</v>
      </c>
      <c r="I460" s="56">
        <v>85.1</v>
      </c>
      <c r="J460" s="56">
        <v>83.3</v>
      </c>
      <c r="K460" s="56">
        <v>81</v>
      </c>
      <c r="L460" s="56">
        <v>80.3</v>
      </c>
      <c r="M460" s="56">
        <v>74.599999999999994</v>
      </c>
      <c r="N460" s="56">
        <v>71.099999999999994</v>
      </c>
    </row>
    <row r="461" spans="1:14" ht="14.25" customHeight="1">
      <c r="B461" s="56" t="s">
        <v>96</v>
      </c>
      <c r="C461" s="56">
        <v>53.7</v>
      </c>
      <c r="D461" s="56">
        <v>53.3</v>
      </c>
      <c r="E461" s="56">
        <v>67.599999999999994</v>
      </c>
      <c r="F461" s="56">
        <v>80.8</v>
      </c>
      <c r="G461" s="56">
        <v>82</v>
      </c>
      <c r="H461" s="56">
        <v>84.3</v>
      </c>
      <c r="I461" s="56">
        <v>82.1</v>
      </c>
      <c r="J461" s="56">
        <v>81.3</v>
      </c>
      <c r="K461" s="56">
        <v>79.5</v>
      </c>
      <c r="L461" s="56">
        <v>78.2</v>
      </c>
      <c r="M461" s="56">
        <v>72.5</v>
      </c>
      <c r="N461" s="56">
        <v>65.8</v>
      </c>
    </row>
    <row r="462" spans="1:14" ht="14.25" customHeight="1">
      <c r="B462" s="56" t="s">
        <v>62</v>
      </c>
      <c r="C462" s="56">
        <v>70.400000000000006</v>
      </c>
      <c r="D462" s="56">
        <v>65.8</v>
      </c>
      <c r="E462" s="56">
        <v>74.400000000000006</v>
      </c>
      <c r="F462" s="56">
        <v>84.5</v>
      </c>
      <c r="G462" s="56">
        <v>84.6</v>
      </c>
      <c r="H462" s="56">
        <v>86.5</v>
      </c>
      <c r="I462" s="56">
        <v>83.7</v>
      </c>
      <c r="J462" s="56">
        <v>82.2</v>
      </c>
      <c r="K462" s="56">
        <v>80.2</v>
      </c>
      <c r="L462" s="56">
        <v>79.2</v>
      </c>
      <c r="M462" s="56">
        <v>73.7</v>
      </c>
      <c r="N462" s="56">
        <v>68.8</v>
      </c>
    </row>
    <row r="463" spans="1:14" ht="14.25" customHeight="1">
      <c r="B463" s="56" t="s">
        <v>97</v>
      </c>
      <c r="C463" s="56">
        <v>47.2</v>
      </c>
      <c r="D463" s="56">
        <v>53.8</v>
      </c>
      <c r="E463" s="56">
        <v>72.8</v>
      </c>
      <c r="F463" s="56">
        <v>81.099999999999994</v>
      </c>
      <c r="G463" s="56">
        <v>77.900000000000006</v>
      </c>
      <c r="H463" s="56">
        <v>72.599999999999994</v>
      </c>
      <c r="I463" s="56">
        <v>71.5</v>
      </c>
      <c r="J463" s="56">
        <v>70.3</v>
      </c>
      <c r="K463" s="56">
        <v>69.3</v>
      </c>
      <c r="L463" s="56">
        <v>66.099999999999994</v>
      </c>
      <c r="M463" s="56">
        <v>62.2</v>
      </c>
      <c r="N463" s="56">
        <v>52.1</v>
      </c>
    </row>
    <row r="464" spans="1:14" ht="14.25" customHeight="1"/>
    <row r="465" spans="1:2" ht="14.25" customHeight="1">
      <c r="A465" s="56" t="s">
        <v>98</v>
      </c>
    </row>
    <row r="466" spans="1:2" ht="14.25" customHeight="1">
      <c r="B466" s="56" t="s">
        <v>231</v>
      </c>
    </row>
    <row r="467" spans="1:2" ht="14.25" customHeight="1"/>
    <row r="468" spans="1:2" ht="14.25" customHeight="1"/>
    <row r="469" spans="1:2" ht="14.25" customHeight="1"/>
    <row r="470" spans="1:2" ht="14.25" customHeight="1"/>
    <row r="471" spans="1:2" ht="14.25" customHeight="1"/>
    <row r="472" spans="1:2" ht="14.25" customHeight="1"/>
    <row r="473" spans="1:2" ht="14.25" customHeight="1"/>
    <row r="474" spans="1:2" ht="14.25" customHeight="1"/>
    <row r="475" spans="1:2" ht="14.25" customHeight="1"/>
    <row r="476" spans="1:2" ht="14.25" customHeight="1"/>
    <row r="477" spans="1:2" ht="14.25" customHeight="1"/>
    <row r="478" spans="1:2" ht="14.25" customHeight="1"/>
    <row r="479" spans="1:2" ht="14.25" customHeight="1"/>
    <row r="480" spans="1:2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000"/>
  <sheetViews>
    <sheetView workbookViewId="0"/>
  </sheetViews>
  <sheetFormatPr defaultColWidth="12.625" defaultRowHeight="15" customHeight="1"/>
  <cols>
    <col min="1" max="1" width="30.875" bestFit="1" customWidth="1"/>
    <col min="2" max="2" width="20.625" customWidth="1"/>
    <col min="3" max="26" width="7.625" customWidth="1"/>
  </cols>
  <sheetData>
    <row r="1" spans="1:3" ht="14.25" customHeight="1">
      <c r="A1" s="56" t="s">
        <v>63</v>
      </c>
      <c r="C1" s="56" t="s">
        <v>232</v>
      </c>
    </row>
    <row r="2" spans="1:3" ht="14.25" customHeight="1">
      <c r="A2" s="56" t="s">
        <v>65</v>
      </c>
    </row>
    <row r="3" spans="1:3" ht="14.25" customHeight="1"/>
    <row r="4" spans="1:3" ht="14.25" customHeight="1"/>
    <row r="5" spans="1:3" ht="14.25" customHeight="1">
      <c r="A5" s="56" t="s">
        <v>66</v>
      </c>
    </row>
    <row r="6" spans="1:3" ht="14.25" customHeight="1">
      <c r="B6" s="56" t="s">
        <v>67</v>
      </c>
      <c r="C6" s="56" t="s">
        <v>68</v>
      </c>
    </row>
    <row r="7" spans="1:3" ht="14.25" customHeight="1">
      <c r="B7" s="56" t="s">
        <v>69</v>
      </c>
      <c r="C7" s="56" t="s">
        <v>70</v>
      </c>
    </row>
    <row r="8" spans="1:3" ht="14.25" customHeight="1">
      <c r="B8" s="56" t="s">
        <v>71</v>
      </c>
      <c r="C8" s="56" t="s">
        <v>72</v>
      </c>
    </row>
    <row r="9" spans="1:3" ht="14.25" customHeight="1">
      <c r="B9" s="56" t="s">
        <v>73</v>
      </c>
      <c r="C9" s="56" t="s">
        <v>74</v>
      </c>
    </row>
    <row r="10" spans="1:3" ht="14.25" customHeight="1"/>
    <row r="11" spans="1:3" ht="14.25" customHeight="1">
      <c r="A11" s="56" t="s">
        <v>75</v>
      </c>
    </row>
    <row r="12" spans="1:3" ht="14.25" customHeight="1">
      <c r="B12" s="56" t="s">
        <v>76</v>
      </c>
      <c r="C12" s="56" t="s">
        <v>77</v>
      </c>
    </row>
    <row r="13" spans="1:3" ht="14.25" customHeight="1">
      <c r="B13" s="56" t="s">
        <v>78</v>
      </c>
      <c r="C13" s="56" t="s">
        <v>79</v>
      </c>
    </row>
    <row r="14" spans="1:3" ht="14.25" customHeight="1">
      <c r="B14" s="56" t="s">
        <v>80</v>
      </c>
      <c r="C14" s="56" t="s">
        <v>81</v>
      </c>
    </row>
    <row r="15" spans="1:3" ht="14.25" customHeight="1">
      <c r="B15" s="56" t="s">
        <v>82</v>
      </c>
      <c r="C15" s="60">
        <v>1.1574074074074073E-4</v>
      </c>
    </row>
    <row r="16" spans="1:3" ht="14.25" customHeight="1">
      <c r="B16" s="56" t="s">
        <v>83</v>
      </c>
      <c r="C16" s="56" t="s">
        <v>84</v>
      </c>
    </row>
    <row r="17" spans="1:14" ht="14.25" customHeight="1">
      <c r="B17" s="56" t="s">
        <v>85</v>
      </c>
      <c r="C17" s="56" t="s">
        <v>86</v>
      </c>
    </row>
    <row r="18" spans="1:14" ht="14.25" customHeight="1"/>
    <row r="19" spans="1:14" ht="14.25" customHeight="1">
      <c r="A19" s="56" t="s">
        <v>87</v>
      </c>
    </row>
    <row r="20" spans="1:14" ht="14.25" customHeight="1">
      <c r="B20" s="56" t="s">
        <v>88</v>
      </c>
      <c r="C20" s="56" t="s">
        <v>233</v>
      </c>
    </row>
    <row r="21" spans="1:14" ht="14.25" customHeight="1">
      <c r="B21" s="56" t="s">
        <v>90</v>
      </c>
      <c r="C21" s="56" t="s">
        <v>234</v>
      </c>
    </row>
    <row r="22" spans="1:14" ht="14.25" customHeight="1"/>
    <row r="23" spans="1:14" ht="14.25" customHeight="1">
      <c r="A23" s="56" t="s">
        <v>92</v>
      </c>
    </row>
    <row r="24" spans="1:14" ht="14.25" customHeight="1">
      <c r="B24" s="56" t="s">
        <v>51</v>
      </c>
      <c r="C24" s="56">
        <v>8</v>
      </c>
      <c r="D24" s="56">
        <v>16</v>
      </c>
      <c r="E24" s="56">
        <v>31.5</v>
      </c>
      <c r="F24" s="56">
        <v>63</v>
      </c>
      <c r="G24" s="56">
        <v>125</v>
      </c>
      <c r="H24" s="56">
        <v>250</v>
      </c>
      <c r="I24" s="56">
        <v>500</v>
      </c>
      <c r="J24" s="56">
        <v>1000</v>
      </c>
      <c r="K24" s="56">
        <v>2000</v>
      </c>
      <c r="L24" s="56">
        <v>4000</v>
      </c>
      <c r="M24" s="56">
        <v>8000</v>
      </c>
      <c r="N24" s="56">
        <v>16000</v>
      </c>
    </row>
    <row r="25" spans="1:14" ht="14.25" customHeight="1">
      <c r="B25" s="56" t="s">
        <v>93</v>
      </c>
      <c r="C25" s="56" t="s">
        <v>94</v>
      </c>
      <c r="D25" s="56" t="s">
        <v>94</v>
      </c>
      <c r="E25" s="56" t="s">
        <v>94</v>
      </c>
      <c r="F25" s="56" t="s">
        <v>94</v>
      </c>
      <c r="G25" s="56" t="s">
        <v>94</v>
      </c>
      <c r="H25" s="56" t="s">
        <v>94</v>
      </c>
      <c r="I25" s="56" t="s">
        <v>94</v>
      </c>
      <c r="J25" s="56" t="s">
        <v>94</v>
      </c>
      <c r="K25" s="56" t="s">
        <v>94</v>
      </c>
      <c r="L25" s="56" t="s">
        <v>94</v>
      </c>
      <c r="M25" s="56" t="s">
        <v>94</v>
      </c>
      <c r="N25" s="56" t="s">
        <v>94</v>
      </c>
    </row>
    <row r="26" spans="1:14" ht="14.25" customHeight="1">
      <c r="B26" s="56" t="s">
        <v>95</v>
      </c>
      <c r="C26" s="56">
        <v>88.5</v>
      </c>
      <c r="D26" s="56">
        <v>90.5</v>
      </c>
      <c r="E26" s="56">
        <v>86.1</v>
      </c>
      <c r="F26" s="56">
        <v>87.7</v>
      </c>
      <c r="G26" s="56">
        <v>84.8</v>
      </c>
      <c r="H26" s="56">
        <v>87.5</v>
      </c>
      <c r="I26" s="56">
        <v>85.2</v>
      </c>
      <c r="J26" s="56">
        <v>83.8</v>
      </c>
      <c r="K26" s="56">
        <v>81.900000000000006</v>
      </c>
      <c r="L26" s="56">
        <v>80.8</v>
      </c>
      <c r="M26" s="56">
        <v>75.5</v>
      </c>
      <c r="N26" s="56">
        <v>73.5</v>
      </c>
    </row>
    <row r="27" spans="1:14" ht="14.25" customHeight="1">
      <c r="B27" s="56" t="s">
        <v>96</v>
      </c>
      <c r="C27" s="56">
        <v>64.5</v>
      </c>
      <c r="D27" s="56">
        <v>67.599999999999994</v>
      </c>
      <c r="E27" s="56">
        <v>73.3</v>
      </c>
      <c r="F27" s="56">
        <v>80.3</v>
      </c>
      <c r="G27" s="56">
        <v>79.900000000000006</v>
      </c>
      <c r="H27" s="56">
        <v>84.5</v>
      </c>
      <c r="I27" s="56">
        <v>82.6</v>
      </c>
      <c r="J27" s="56">
        <v>81.400000000000006</v>
      </c>
      <c r="K27" s="56">
        <v>80.2</v>
      </c>
      <c r="L27" s="56">
        <v>79</v>
      </c>
      <c r="M27" s="56">
        <v>73.5</v>
      </c>
      <c r="N27" s="56">
        <v>67.7</v>
      </c>
    </row>
    <row r="28" spans="1:14" ht="14.25" customHeight="1">
      <c r="B28" s="56" t="s">
        <v>62</v>
      </c>
      <c r="C28" s="56">
        <v>81.099999999999994</v>
      </c>
      <c r="D28" s="56">
        <v>80.099999999999994</v>
      </c>
      <c r="E28" s="56">
        <v>79.3</v>
      </c>
      <c r="F28" s="56">
        <v>84</v>
      </c>
      <c r="G28" s="56">
        <v>82.7</v>
      </c>
      <c r="H28" s="56">
        <v>85.8</v>
      </c>
      <c r="I28" s="56">
        <v>83.9</v>
      </c>
      <c r="J28" s="56">
        <v>82.8</v>
      </c>
      <c r="K28" s="56">
        <v>81.099999999999994</v>
      </c>
      <c r="L28" s="56">
        <v>79.8</v>
      </c>
      <c r="M28" s="56">
        <v>74.599999999999994</v>
      </c>
      <c r="N28" s="56">
        <v>71</v>
      </c>
    </row>
    <row r="29" spans="1:14" ht="14.25" customHeight="1">
      <c r="B29" s="56" t="s">
        <v>97</v>
      </c>
      <c r="C29" s="56">
        <v>47.2</v>
      </c>
      <c r="D29" s="56">
        <v>53.8</v>
      </c>
      <c r="E29" s="56">
        <v>72.8</v>
      </c>
      <c r="F29" s="56">
        <v>81.099999999999994</v>
      </c>
      <c r="G29" s="56">
        <v>77.900000000000006</v>
      </c>
      <c r="H29" s="56">
        <v>72.599999999999994</v>
      </c>
      <c r="I29" s="56">
        <v>71.5</v>
      </c>
      <c r="J29" s="56">
        <v>70.3</v>
      </c>
      <c r="K29" s="56">
        <v>69.3</v>
      </c>
      <c r="L29" s="56">
        <v>66.099999999999994</v>
      </c>
      <c r="M29" s="56">
        <v>62.2</v>
      </c>
      <c r="N29" s="56">
        <v>52.1</v>
      </c>
    </row>
    <row r="30" spans="1:14" ht="14.25" customHeight="1"/>
    <row r="31" spans="1:14" ht="14.25" customHeight="1">
      <c r="A31" s="56" t="s">
        <v>98</v>
      </c>
    </row>
    <row r="32" spans="1:14" ht="14.25" customHeight="1">
      <c r="B32" s="56" t="s">
        <v>235</v>
      </c>
      <c r="D32" s="56" t="s">
        <v>236</v>
      </c>
    </row>
    <row r="33" spans="1:3" ht="14.25" customHeight="1">
      <c r="A33" s="56" t="s">
        <v>65</v>
      </c>
    </row>
    <row r="34" spans="1:3" ht="14.25" customHeight="1"/>
    <row r="35" spans="1:3" ht="14.25" customHeight="1"/>
    <row r="36" spans="1:3" ht="14.25" customHeight="1">
      <c r="A36" s="56" t="s">
        <v>66</v>
      </c>
    </row>
    <row r="37" spans="1:3" ht="14.25" customHeight="1">
      <c r="B37" s="56" t="s">
        <v>67</v>
      </c>
      <c r="C37" s="56" t="s">
        <v>68</v>
      </c>
    </row>
    <row r="38" spans="1:3" ht="14.25" customHeight="1">
      <c r="B38" s="56" t="s">
        <v>69</v>
      </c>
      <c r="C38" s="56" t="s">
        <v>70</v>
      </c>
    </row>
    <row r="39" spans="1:3" ht="14.25" customHeight="1">
      <c r="B39" s="56" t="s">
        <v>71</v>
      </c>
      <c r="C39" s="56" t="s">
        <v>72</v>
      </c>
    </row>
    <row r="40" spans="1:3" ht="14.25" customHeight="1">
      <c r="B40" s="56" t="s">
        <v>73</v>
      </c>
      <c r="C40" s="56" t="s">
        <v>74</v>
      </c>
    </row>
    <row r="41" spans="1:3" ht="14.25" customHeight="1"/>
    <row r="42" spans="1:3" ht="14.25" customHeight="1">
      <c r="A42" s="56" t="s">
        <v>75</v>
      </c>
    </row>
    <row r="43" spans="1:3" ht="14.25" customHeight="1">
      <c r="B43" s="56" t="s">
        <v>76</v>
      </c>
      <c r="C43" s="56" t="s">
        <v>77</v>
      </c>
    </row>
    <row r="44" spans="1:3" ht="14.25" customHeight="1">
      <c r="B44" s="56" t="s">
        <v>78</v>
      </c>
      <c r="C44" s="56" t="s">
        <v>79</v>
      </c>
    </row>
    <row r="45" spans="1:3" ht="14.25" customHeight="1">
      <c r="B45" s="56" t="s">
        <v>80</v>
      </c>
      <c r="C45" s="56" t="s">
        <v>81</v>
      </c>
    </row>
    <row r="46" spans="1:3" ht="14.25" customHeight="1">
      <c r="B46" s="56" t="s">
        <v>82</v>
      </c>
      <c r="C46" s="60">
        <v>1.1574074074074073E-4</v>
      </c>
    </row>
    <row r="47" spans="1:3" ht="14.25" customHeight="1">
      <c r="B47" s="56" t="s">
        <v>83</v>
      </c>
      <c r="C47" s="56" t="s">
        <v>84</v>
      </c>
    </row>
    <row r="48" spans="1:3" ht="14.25" customHeight="1">
      <c r="B48" s="56" t="s">
        <v>85</v>
      </c>
      <c r="C48" s="56" t="s">
        <v>86</v>
      </c>
    </row>
    <row r="49" spans="1:14" ht="14.25" customHeight="1"/>
    <row r="50" spans="1:14" ht="14.25" customHeight="1">
      <c r="A50" s="56" t="s">
        <v>87</v>
      </c>
    </row>
    <row r="51" spans="1:14" ht="14.25" customHeight="1">
      <c r="B51" s="56" t="s">
        <v>88</v>
      </c>
      <c r="C51" s="56" t="s">
        <v>237</v>
      </c>
    </row>
    <row r="52" spans="1:14" ht="14.25" customHeight="1">
      <c r="B52" s="56" t="s">
        <v>90</v>
      </c>
      <c r="C52" s="56" t="s">
        <v>238</v>
      </c>
    </row>
    <row r="53" spans="1:14" ht="14.25" customHeight="1"/>
    <row r="54" spans="1:14" ht="14.25" customHeight="1">
      <c r="A54" s="56" t="s">
        <v>92</v>
      </c>
    </row>
    <row r="55" spans="1:14" ht="14.25" customHeight="1">
      <c r="B55" s="56" t="s">
        <v>51</v>
      </c>
      <c r="C55" s="56">
        <v>8</v>
      </c>
      <c r="D55" s="56">
        <v>16</v>
      </c>
      <c r="E55" s="56">
        <v>31.5</v>
      </c>
      <c r="F55" s="56">
        <v>63</v>
      </c>
      <c r="G55" s="56">
        <v>125</v>
      </c>
      <c r="H55" s="56">
        <v>250</v>
      </c>
      <c r="I55" s="56">
        <v>500</v>
      </c>
      <c r="J55" s="56">
        <v>1000</v>
      </c>
      <c r="K55" s="56">
        <v>2000</v>
      </c>
      <c r="L55" s="56">
        <v>4000</v>
      </c>
      <c r="M55" s="56">
        <v>8000</v>
      </c>
      <c r="N55" s="56">
        <v>16000</v>
      </c>
    </row>
    <row r="56" spans="1:14" ht="14.25" customHeight="1">
      <c r="B56" s="56" t="s">
        <v>93</v>
      </c>
      <c r="C56" s="56" t="s">
        <v>94</v>
      </c>
      <c r="D56" s="56" t="s">
        <v>94</v>
      </c>
      <c r="E56" s="56" t="s">
        <v>94</v>
      </c>
      <c r="F56" s="56" t="s">
        <v>94</v>
      </c>
      <c r="G56" s="56" t="s">
        <v>94</v>
      </c>
      <c r="H56" s="56" t="s">
        <v>94</v>
      </c>
      <c r="I56" s="56" t="s">
        <v>94</v>
      </c>
      <c r="J56" s="56" t="s">
        <v>94</v>
      </c>
      <c r="K56" s="56" t="s">
        <v>94</v>
      </c>
      <c r="L56" s="56" t="s">
        <v>94</v>
      </c>
      <c r="M56" s="56" t="s">
        <v>94</v>
      </c>
      <c r="N56" s="56" t="s">
        <v>94</v>
      </c>
    </row>
    <row r="57" spans="1:14" ht="14.25" customHeight="1">
      <c r="B57" s="56" t="s">
        <v>95</v>
      </c>
      <c r="C57" s="56">
        <v>66.599999999999994</v>
      </c>
      <c r="D57" s="56">
        <v>65.900000000000006</v>
      </c>
      <c r="E57" s="56">
        <v>78.5</v>
      </c>
      <c r="F57" s="56">
        <v>84.1</v>
      </c>
      <c r="G57" s="56">
        <v>86.3</v>
      </c>
      <c r="H57" s="56">
        <v>88.5</v>
      </c>
      <c r="I57" s="56">
        <v>87.9</v>
      </c>
      <c r="J57" s="56">
        <v>85.4</v>
      </c>
      <c r="K57" s="56">
        <v>83.1</v>
      </c>
      <c r="L57" s="56">
        <v>82</v>
      </c>
      <c r="M57" s="56">
        <v>78.3</v>
      </c>
      <c r="N57" s="56">
        <v>77.8</v>
      </c>
    </row>
    <row r="58" spans="1:14" ht="14.25" customHeight="1">
      <c r="B58" s="56" t="s">
        <v>96</v>
      </c>
      <c r="C58" s="56">
        <v>48.7</v>
      </c>
      <c r="D58" s="56">
        <v>51.9</v>
      </c>
      <c r="E58" s="56">
        <v>68.900000000000006</v>
      </c>
      <c r="F58" s="56">
        <v>76.8</v>
      </c>
      <c r="G58" s="56">
        <v>81.400000000000006</v>
      </c>
      <c r="H58" s="56">
        <v>84.7</v>
      </c>
      <c r="I58" s="56">
        <v>84.9</v>
      </c>
      <c r="J58" s="56">
        <v>83.3</v>
      </c>
      <c r="K58" s="56">
        <v>81.5</v>
      </c>
      <c r="L58" s="56">
        <v>80.599999999999994</v>
      </c>
      <c r="M58" s="56">
        <v>75.5</v>
      </c>
      <c r="N58" s="56">
        <v>73</v>
      </c>
    </row>
    <row r="59" spans="1:14" ht="14.25" customHeight="1">
      <c r="B59" s="56" t="s">
        <v>62</v>
      </c>
      <c r="C59" s="56">
        <v>60.5</v>
      </c>
      <c r="D59" s="56">
        <v>59.8</v>
      </c>
      <c r="E59" s="56">
        <v>73.8</v>
      </c>
      <c r="F59" s="56">
        <v>81</v>
      </c>
      <c r="G59" s="56">
        <v>83.9</v>
      </c>
      <c r="H59" s="56">
        <v>86.5</v>
      </c>
      <c r="I59" s="56">
        <v>86.3</v>
      </c>
      <c r="J59" s="56">
        <v>84.4</v>
      </c>
      <c r="K59" s="56">
        <v>82.2</v>
      </c>
      <c r="L59" s="56">
        <v>81.3</v>
      </c>
      <c r="M59" s="56">
        <v>76.599999999999994</v>
      </c>
      <c r="N59" s="56">
        <v>74.7</v>
      </c>
    </row>
    <row r="60" spans="1:14" ht="14.25" customHeight="1">
      <c r="B60" s="56" t="s">
        <v>97</v>
      </c>
      <c r="C60" s="56">
        <v>47.2</v>
      </c>
      <c r="D60" s="56">
        <v>53.8</v>
      </c>
      <c r="E60" s="56">
        <v>72.8</v>
      </c>
      <c r="F60" s="56">
        <v>81.099999999999994</v>
      </c>
      <c r="G60" s="56">
        <v>77.900000000000006</v>
      </c>
      <c r="H60" s="56">
        <v>72.599999999999994</v>
      </c>
      <c r="I60" s="56">
        <v>71.5</v>
      </c>
      <c r="J60" s="56">
        <v>70.3</v>
      </c>
      <c r="K60" s="56">
        <v>69.3</v>
      </c>
      <c r="L60" s="56">
        <v>66.099999999999994</v>
      </c>
      <c r="M60" s="56">
        <v>62.2</v>
      </c>
      <c r="N60" s="56">
        <v>52.1</v>
      </c>
    </row>
    <row r="61" spans="1:14" ht="14.25" customHeight="1"/>
    <row r="62" spans="1:14" ht="14.25" customHeight="1">
      <c r="A62" s="56" t="s">
        <v>98</v>
      </c>
    </row>
    <row r="63" spans="1:14" ht="14.25" customHeight="1">
      <c r="B63" s="56" t="s">
        <v>239</v>
      </c>
      <c r="D63" s="56" t="s">
        <v>240</v>
      </c>
    </row>
    <row r="64" spans="1:14" ht="14.25" customHeight="1">
      <c r="A64" s="56" t="s">
        <v>65</v>
      </c>
    </row>
    <row r="65" spans="1:3" ht="14.25" customHeight="1"/>
    <row r="66" spans="1:3" ht="14.25" customHeight="1"/>
    <row r="67" spans="1:3" ht="14.25" customHeight="1">
      <c r="A67" s="56" t="s">
        <v>66</v>
      </c>
    </row>
    <row r="68" spans="1:3" ht="14.25" customHeight="1">
      <c r="B68" s="56" t="s">
        <v>67</v>
      </c>
      <c r="C68" s="56" t="s">
        <v>68</v>
      </c>
    </row>
    <row r="69" spans="1:3" ht="14.25" customHeight="1">
      <c r="B69" s="56" t="s">
        <v>69</v>
      </c>
      <c r="C69" s="56" t="s">
        <v>70</v>
      </c>
    </row>
    <row r="70" spans="1:3" ht="14.25" customHeight="1">
      <c r="B70" s="56" t="s">
        <v>71</v>
      </c>
      <c r="C70" s="56" t="s">
        <v>72</v>
      </c>
    </row>
    <row r="71" spans="1:3" ht="14.25" customHeight="1">
      <c r="B71" s="56" t="s">
        <v>73</v>
      </c>
      <c r="C71" s="56" t="s">
        <v>74</v>
      </c>
    </row>
    <row r="72" spans="1:3" ht="14.25" customHeight="1"/>
    <row r="73" spans="1:3" ht="14.25" customHeight="1">
      <c r="A73" s="56" t="s">
        <v>75</v>
      </c>
    </row>
    <row r="74" spans="1:3" ht="14.25" customHeight="1">
      <c r="B74" s="56" t="s">
        <v>76</v>
      </c>
      <c r="C74" s="56" t="s">
        <v>77</v>
      </c>
    </row>
    <row r="75" spans="1:3" ht="14.25" customHeight="1">
      <c r="B75" s="56" t="s">
        <v>78</v>
      </c>
      <c r="C75" s="56" t="s">
        <v>79</v>
      </c>
    </row>
    <row r="76" spans="1:3" ht="14.25" customHeight="1">
      <c r="B76" s="56" t="s">
        <v>80</v>
      </c>
      <c r="C76" s="56" t="s">
        <v>81</v>
      </c>
    </row>
    <row r="77" spans="1:3" ht="14.25" customHeight="1">
      <c r="B77" s="56" t="s">
        <v>82</v>
      </c>
      <c r="C77" s="60">
        <v>1.1574074074074073E-4</v>
      </c>
    </row>
    <row r="78" spans="1:3" ht="14.25" customHeight="1">
      <c r="B78" s="56" t="s">
        <v>83</v>
      </c>
      <c r="C78" s="56" t="s">
        <v>84</v>
      </c>
    </row>
    <row r="79" spans="1:3" ht="14.25" customHeight="1">
      <c r="B79" s="56" t="s">
        <v>85</v>
      </c>
      <c r="C79" s="56" t="s">
        <v>86</v>
      </c>
    </row>
    <row r="80" spans="1:3" ht="14.25" customHeight="1"/>
    <row r="81" spans="1:14" ht="14.25" customHeight="1">
      <c r="A81" s="56" t="s">
        <v>87</v>
      </c>
    </row>
    <row r="82" spans="1:14" ht="14.25" customHeight="1">
      <c r="B82" s="56" t="s">
        <v>88</v>
      </c>
      <c r="C82" s="56" t="s">
        <v>241</v>
      </c>
    </row>
    <row r="83" spans="1:14" ht="14.25" customHeight="1">
      <c r="B83" s="56" t="s">
        <v>90</v>
      </c>
      <c r="C83" s="56" t="s">
        <v>242</v>
      </c>
    </row>
    <row r="84" spans="1:14" ht="14.25" customHeight="1"/>
    <row r="85" spans="1:14" ht="14.25" customHeight="1">
      <c r="A85" s="56" t="s">
        <v>92</v>
      </c>
    </row>
    <row r="86" spans="1:14" ht="14.25" customHeight="1">
      <c r="B86" s="56" t="s">
        <v>51</v>
      </c>
      <c r="C86" s="56">
        <v>8</v>
      </c>
      <c r="D86" s="56">
        <v>16</v>
      </c>
      <c r="E86" s="56">
        <v>31.5</v>
      </c>
      <c r="F86" s="56">
        <v>63</v>
      </c>
      <c r="G86" s="56">
        <v>125</v>
      </c>
      <c r="H86" s="56">
        <v>250</v>
      </c>
      <c r="I86" s="56">
        <v>500</v>
      </c>
      <c r="J86" s="56">
        <v>1000</v>
      </c>
      <c r="K86" s="56">
        <v>2000</v>
      </c>
      <c r="L86" s="56">
        <v>4000</v>
      </c>
      <c r="M86" s="56">
        <v>8000</v>
      </c>
      <c r="N86" s="56">
        <v>16000</v>
      </c>
    </row>
    <row r="87" spans="1:14" ht="14.25" customHeight="1">
      <c r="B87" s="56" t="s">
        <v>93</v>
      </c>
      <c r="C87" s="56" t="s">
        <v>94</v>
      </c>
      <c r="D87" s="56" t="s">
        <v>94</v>
      </c>
      <c r="E87" s="56" t="s">
        <v>94</v>
      </c>
      <c r="F87" s="56" t="s">
        <v>94</v>
      </c>
      <c r="G87" s="56" t="s">
        <v>94</v>
      </c>
      <c r="H87" s="56" t="s">
        <v>94</v>
      </c>
      <c r="I87" s="56" t="s">
        <v>94</v>
      </c>
      <c r="J87" s="56" t="s">
        <v>94</v>
      </c>
      <c r="K87" s="56" t="s">
        <v>94</v>
      </c>
      <c r="L87" s="56" t="s">
        <v>94</v>
      </c>
      <c r="M87" s="56" t="s">
        <v>94</v>
      </c>
      <c r="N87" s="56" t="s">
        <v>94</v>
      </c>
    </row>
    <row r="88" spans="1:14" ht="14.25" customHeight="1">
      <c r="B88" s="56" t="s">
        <v>95</v>
      </c>
      <c r="C88" s="56">
        <v>64.8</v>
      </c>
      <c r="D88" s="56">
        <v>64.8</v>
      </c>
      <c r="E88" s="56">
        <v>76.5</v>
      </c>
      <c r="F88" s="56">
        <v>85.3</v>
      </c>
      <c r="G88" s="56">
        <v>87</v>
      </c>
      <c r="H88" s="56">
        <v>87.4</v>
      </c>
      <c r="I88" s="56">
        <v>86.6</v>
      </c>
      <c r="J88" s="56">
        <v>84.1</v>
      </c>
      <c r="K88" s="56">
        <v>81.599999999999994</v>
      </c>
      <c r="L88" s="56">
        <v>80</v>
      </c>
      <c r="M88" s="56">
        <v>74.7</v>
      </c>
      <c r="N88" s="56">
        <v>73.099999999999994</v>
      </c>
    </row>
    <row r="89" spans="1:14" ht="14.25" customHeight="1">
      <c r="B89" s="56" t="s">
        <v>96</v>
      </c>
      <c r="C89" s="56">
        <v>46</v>
      </c>
      <c r="D89" s="56">
        <v>52.5</v>
      </c>
      <c r="E89" s="56">
        <v>65.900000000000006</v>
      </c>
      <c r="F89" s="56">
        <v>77.099999999999994</v>
      </c>
      <c r="G89" s="56">
        <v>80</v>
      </c>
      <c r="H89" s="56">
        <v>82.6</v>
      </c>
      <c r="I89" s="56">
        <v>83.6</v>
      </c>
      <c r="J89" s="56">
        <v>81.5</v>
      </c>
      <c r="K89" s="56">
        <v>80.099999999999994</v>
      </c>
      <c r="L89" s="56">
        <v>78.8</v>
      </c>
      <c r="M89" s="56">
        <v>73.099999999999994</v>
      </c>
      <c r="N89" s="56">
        <v>68.7</v>
      </c>
    </row>
    <row r="90" spans="1:14" ht="14.25" customHeight="1">
      <c r="B90" s="56" t="s">
        <v>62</v>
      </c>
      <c r="C90" s="56">
        <v>58.6</v>
      </c>
      <c r="D90" s="56">
        <v>59.4</v>
      </c>
      <c r="E90" s="56">
        <v>72.599999999999994</v>
      </c>
      <c r="F90" s="56">
        <v>82.4</v>
      </c>
      <c r="G90" s="56">
        <v>83.2</v>
      </c>
      <c r="H90" s="56">
        <v>85.4</v>
      </c>
      <c r="I90" s="56">
        <v>85.1</v>
      </c>
      <c r="J90" s="56">
        <v>82.7</v>
      </c>
      <c r="K90" s="56">
        <v>80.900000000000006</v>
      </c>
      <c r="L90" s="56">
        <v>79.400000000000006</v>
      </c>
      <c r="M90" s="56">
        <v>73.900000000000006</v>
      </c>
      <c r="N90" s="56">
        <v>70.900000000000006</v>
      </c>
    </row>
    <row r="91" spans="1:14" ht="14.25" customHeight="1">
      <c r="B91" s="56" t="s">
        <v>97</v>
      </c>
      <c r="C91" s="56">
        <v>47.2</v>
      </c>
      <c r="D91" s="56">
        <v>53.8</v>
      </c>
      <c r="E91" s="56">
        <v>72.8</v>
      </c>
      <c r="F91" s="56">
        <v>81.099999999999994</v>
      </c>
      <c r="G91" s="56">
        <v>77.900000000000006</v>
      </c>
      <c r="H91" s="56">
        <v>72.599999999999994</v>
      </c>
      <c r="I91" s="56">
        <v>71.5</v>
      </c>
      <c r="J91" s="56">
        <v>70.3</v>
      </c>
      <c r="K91" s="56">
        <v>69.3</v>
      </c>
      <c r="L91" s="56">
        <v>66.099999999999994</v>
      </c>
      <c r="M91" s="56">
        <v>62.2</v>
      </c>
      <c r="N91" s="56">
        <v>52.1</v>
      </c>
    </row>
    <row r="92" spans="1:14" ht="14.25" customHeight="1"/>
    <row r="93" spans="1:14" ht="14.25" customHeight="1">
      <c r="A93" s="56" t="s">
        <v>98</v>
      </c>
    </row>
    <row r="94" spans="1:14" ht="14.25" customHeight="1">
      <c r="B94" s="56" t="s">
        <v>243</v>
      </c>
      <c r="D94" s="56" t="s">
        <v>244</v>
      </c>
    </row>
    <row r="95" spans="1:14" ht="14.25" customHeight="1">
      <c r="A95" s="56" t="s">
        <v>65</v>
      </c>
    </row>
    <row r="96" spans="1:14" ht="14.25" customHeight="1"/>
    <row r="97" spans="1:3" ht="14.25" customHeight="1"/>
    <row r="98" spans="1:3" ht="14.25" customHeight="1">
      <c r="A98" s="56" t="s">
        <v>66</v>
      </c>
    </row>
    <row r="99" spans="1:3" ht="14.25" customHeight="1">
      <c r="B99" s="56" t="s">
        <v>67</v>
      </c>
      <c r="C99" s="56" t="s">
        <v>68</v>
      </c>
    </row>
    <row r="100" spans="1:3" ht="14.25" customHeight="1">
      <c r="B100" s="56" t="s">
        <v>69</v>
      </c>
      <c r="C100" s="56" t="s">
        <v>70</v>
      </c>
    </row>
    <row r="101" spans="1:3" ht="14.25" customHeight="1">
      <c r="B101" s="56" t="s">
        <v>71</v>
      </c>
      <c r="C101" s="56" t="s">
        <v>72</v>
      </c>
    </row>
    <row r="102" spans="1:3" ht="14.25" customHeight="1">
      <c r="B102" s="56" t="s">
        <v>73</v>
      </c>
      <c r="C102" s="56" t="s">
        <v>74</v>
      </c>
    </row>
    <row r="103" spans="1:3" ht="14.25" customHeight="1"/>
    <row r="104" spans="1:3" ht="14.25" customHeight="1">
      <c r="A104" s="56" t="s">
        <v>75</v>
      </c>
    </row>
    <row r="105" spans="1:3" ht="14.25" customHeight="1">
      <c r="B105" s="56" t="s">
        <v>76</v>
      </c>
      <c r="C105" s="56" t="s">
        <v>77</v>
      </c>
    </row>
    <row r="106" spans="1:3" ht="14.25" customHeight="1">
      <c r="B106" s="56" t="s">
        <v>78</v>
      </c>
      <c r="C106" s="56" t="s">
        <v>79</v>
      </c>
    </row>
    <row r="107" spans="1:3" ht="14.25" customHeight="1">
      <c r="B107" s="56" t="s">
        <v>80</v>
      </c>
      <c r="C107" s="56" t="s">
        <v>81</v>
      </c>
    </row>
    <row r="108" spans="1:3" ht="14.25" customHeight="1">
      <c r="B108" s="56" t="s">
        <v>82</v>
      </c>
      <c r="C108" s="60">
        <v>1.1574074074074073E-4</v>
      </c>
    </row>
    <row r="109" spans="1:3" ht="14.25" customHeight="1">
      <c r="B109" s="56" t="s">
        <v>83</v>
      </c>
      <c r="C109" s="56" t="s">
        <v>84</v>
      </c>
    </row>
    <row r="110" spans="1:3" ht="14.25" customHeight="1">
      <c r="B110" s="56" t="s">
        <v>85</v>
      </c>
      <c r="C110" s="56" t="s">
        <v>86</v>
      </c>
    </row>
    <row r="111" spans="1:3" ht="14.25" customHeight="1"/>
    <row r="112" spans="1:3" ht="14.25" customHeight="1">
      <c r="A112" s="56" t="s">
        <v>87</v>
      </c>
    </row>
    <row r="113" spans="1:14" ht="14.25" customHeight="1">
      <c r="B113" s="56" t="s">
        <v>88</v>
      </c>
      <c r="C113" s="56" t="s">
        <v>245</v>
      </c>
    </row>
    <row r="114" spans="1:14" ht="14.25" customHeight="1">
      <c r="B114" s="56" t="s">
        <v>90</v>
      </c>
      <c r="C114" s="56" t="s">
        <v>246</v>
      </c>
    </row>
    <row r="115" spans="1:14" ht="14.25" customHeight="1"/>
    <row r="116" spans="1:14" ht="14.25" customHeight="1">
      <c r="A116" s="56" t="s">
        <v>92</v>
      </c>
    </row>
    <row r="117" spans="1:14" ht="14.25" customHeight="1">
      <c r="B117" s="56" t="s">
        <v>51</v>
      </c>
      <c r="C117" s="56">
        <v>8</v>
      </c>
      <c r="D117" s="56">
        <v>16</v>
      </c>
      <c r="E117" s="56">
        <v>31.5</v>
      </c>
      <c r="F117" s="56">
        <v>63</v>
      </c>
      <c r="G117" s="56">
        <v>125</v>
      </c>
      <c r="H117" s="56">
        <v>250</v>
      </c>
      <c r="I117" s="56">
        <v>500</v>
      </c>
      <c r="J117" s="56">
        <v>1000</v>
      </c>
      <c r="K117" s="56">
        <v>2000</v>
      </c>
      <c r="L117" s="56">
        <v>4000</v>
      </c>
      <c r="M117" s="56">
        <v>8000</v>
      </c>
      <c r="N117" s="56">
        <v>16000</v>
      </c>
    </row>
    <row r="118" spans="1:14" ht="14.25" customHeight="1">
      <c r="B118" s="56" t="s">
        <v>93</v>
      </c>
      <c r="C118" s="56" t="s">
        <v>94</v>
      </c>
      <c r="D118" s="56" t="s">
        <v>94</v>
      </c>
      <c r="E118" s="56" t="s">
        <v>94</v>
      </c>
      <c r="F118" s="56" t="s">
        <v>94</v>
      </c>
      <c r="G118" s="56" t="s">
        <v>94</v>
      </c>
      <c r="H118" s="56" t="s">
        <v>94</v>
      </c>
      <c r="I118" s="56" t="s">
        <v>94</v>
      </c>
      <c r="J118" s="56" t="s">
        <v>94</v>
      </c>
      <c r="K118" s="56" t="s">
        <v>94</v>
      </c>
      <c r="L118" s="56" t="s">
        <v>94</v>
      </c>
      <c r="M118" s="56" t="s">
        <v>94</v>
      </c>
      <c r="N118" s="56" t="s">
        <v>94</v>
      </c>
    </row>
    <row r="119" spans="1:14" ht="14.25" customHeight="1">
      <c r="B119" s="56" t="s">
        <v>95</v>
      </c>
      <c r="C119" s="56">
        <v>64.3</v>
      </c>
      <c r="D119" s="56">
        <v>63.9</v>
      </c>
      <c r="E119" s="56">
        <v>80.900000000000006</v>
      </c>
      <c r="F119" s="56">
        <v>84.6</v>
      </c>
      <c r="G119" s="56">
        <v>87.4</v>
      </c>
      <c r="H119" s="56">
        <v>86.4</v>
      </c>
      <c r="I119" s="56">
        <v>86</v>
      </c>
      <c r="J119" s="56">
        <v>83.9</v>
      </c>
      <c r="K119" s="56">
        <v>81.3</v>
      </c>
      <c r="L119" s="56">
        <v>79.7</v>
      </c>
      <c r="M119" s="56">
        <v>73.900000000000006</v>
      </c>
      <c r="N119" s="56">
        <v>68.7</v>
      </c>
    </row>
    <row r="120" spans="1:14" ht="14.25" customHeight="1">
      <c r="B120" s="56" t="s">
        <v>96</v>
      </c>
      <c r="C120" s="56">
        <v>47</v>
      </c>
      <c r="D120" s="56">
        <v>53.6</v>
      </c>
      <c r="E120" s="56">
        <v>68.400000000000006</v>
      </c>
      <c r="F120" s="56">
        <v>77.8</v>
      </c>
      <c r="G120" s="56">
        <v>80.599999999999994</v>
      </c>
      <c r="H120" s="56">
        <v>83.3</v>
      </c>
      <c r="I120" s="56">
        <v>83.2</v>
      </c>
      <c r="J120" s="56">
        <v>82</v>
      </c>
      <c r="K120" s="56">
        <v>79.900000000000006</v>
      </c>
      <c r="L120" s="56">
        <v>78.099999999999994</v>
      </c>
      <c r="M120" s="56">
        <v>72.2</v>
      </c>
      <c r="N120" s="56">
        <v>65.3</v>
      </c>
    </row>
    <row r="121" spans="1:14" ht="14.25" customHeight="1">
      <c r="B121" s="56" t="s">
        <v>62</v>
      </c>
      <c r="C121" s="56">
        <v>58.3</v>
      </c>
      <c r="D121" s="56">
        <v>59.5</v>
      </c>
      <c r="E121" s="56">
        <v>75.400000000000006</v>
      </c>
      <c r="F121" s="56">
        <v>81.099999999999994</v>
      </c>
      <c r="G121" s="56">
        <v>83.4</v>
      </c>
      <c r="H121" s="56">
        <v>84.8</v>
      </c>
      <c r="I121" s="56">
        <v>84.6</v>
      </c>
      <c r="J121" s="56">
        <v>83</v>
      </c>
      <c r="K121" s="56">
        <v>80.599999999999994</v>
      </c>
      <c r="L121" s="56">
        <v>78.8</v>
      </c>
      <c r="M121" s="56">
        <v>73</v>
      </c>
      <c r="N121" s="56">
        <v>67.3</v>
      </c>
    </row>
    <row r="122" spans="1:14" ht="14.25" customHeight="1">
      <c r="B122" s="56" t="s">
        <v>97</v>
      </c>
      <c r="C122" s="56">
        <v>47.2</v>
      </c>
      <c r="D122" s="56">
        <v>53.8</v>
      </c>
      <c r="E122" s="56">
        <v>72.8</v>
      </c>
      <c r="F122" s="56">
        <v>81.099999999999994</v>
      </c>
      <c r="G122" s="56">
        <v>77.900000000000006</v>
      </c>
      <c r="H122" s="56">
        <v>72.599999999999994</v>
      </c>
      <c r="I122" s="56">
        <v>71.5</v>
      </c>
      <c r="J122" s="56">
        <v>70.3</v>
      </c>
      <c r="K122" s="56">
        <v>69.3</v>
      </c>
      <c r="L122" s="56">
        <v>66.099999999999994</v>
      </c>
      <c r="M122" s="56">
        <v>62.2</v>
      </c>
      <c r="N122" s="56">
        <v>52.1</v>
      </c>
    </row>
    <row r="123" spans="1:14" ht="14.25" customHeight="1"/>
    <row r="124" spans="1:14" ht="14.25" customHeight="1">
      <c r="A124" s="56" t="s">
        <v>98</v>
      </c>
    </row>
    <row r="125" spans="1:14" ht="14.25" customHeight="1">
      <c r="B125" s="56" t="s">
        <v>247</v>
      </c>
      <c r="D125" s="56" t="s">
        <v>248</v>
      </c>
    </row>
    <row r="126" spans="1:14" ht="14.25" customHeight="1">
      <c r="A126" s="56" t="s">
        <v>65</v>
      </c>
    </row>
    <row r="127" spans="1:14" ht="14.25" customHeight="1"/>
    <row r="128" spans="1:14" ht="14.25" customHeight="1"/>
    <row r="129" spans="1:3" ht="14.25" customHeight="1">
      <c r="A129" s="56" t="s">
        <v>66</v>
      </c>
    </row>
    <row r="130" spans="1:3" ht="14.25" customHeight="1">
      <c r="B130" s="56" t="s">
        <v>67</v>
      </c>
      <c r="C130" s="56" t="s">
        <v>68</v>
      </c>
    </row>
    <row r="131" spans="1:3" ht="14.25" customHeight="1">
      <c r="B131" s="56" t="s">
        <v>69</v>
      </c>
      <c r="C131" s="56" t="s">
        <v>70</v>
      </c>
    </row>
    <row r="132" spans="1:3" ht="14.25" customHeight="1">
      <c r="B132" s="56" t="s">
        <v>71</v>
      </c>
      <c r="C132" s="56" t="s">
        <v>72</v>
      </c>
    </row>
    <row r="133" spans="1:3" ht="14.25" customHeight="1">
      <c r="B133" s="56" t="s">
        <v>73</v>
      </c>
      <c r="C133" s="56" t="s">
        <v>74</v>
      </c>
    </row>
    <row r="134" spans="1:3" ht="14.25" customHeight="1"/>
    <row r="135" spans="1:3" ht="14.25" customHeight="1">
      <c r="A135" s="56" t="s">
        <v>75</v>
      </c>
    </row>
    <row r="136" spans="1:3" ht="14.25" customHeight="1">
      <c r="B136" s="56" t="s">
        <v>76</v>
      </c>
      <c r="C136" s="56" t="s">
        <v>77</v>
      </c>
    </row>
    <row r="137" spans="1:3" ht="14.25" customHeight="1">
      <c r="B137" s="56" t="s">
        <v>78</v>
      </c>
      <c r="C137" s="56" t="s">
        <v>79</v>
      </c>
    </row>
    <row r="138" spans="1:3" ht="14.25" customHeight="1">
      <c r="B138" s="56" t="s">
        <v>80</v>
      </c>
      <c r="C138" s="56" t="s">
        <v>81</v>
      </c>
    </row>
    <row r="139" spans="1:3" ht="14.25" customHeight="1">
      <c r="B139" s="56" t="s">
        <v>82</v>
      </c>
      <c r="C139" s="60">
        <v>1.1574074074074073E-4</v>
      </c>
    </row>
    <row r="140" spans="1:3" ht="14.25" customHeight="1">
      <c r="B140" s="56" t="s">
        <v>83</v>
      </c>
      <c r="C140" s="56" t="s">
        <v>84</v>
      </c>
    </row>
    <row r="141" spans="1:3" ht="14.25" customHeight="1">
      <c r="B141" s="56" t="s">
        <v>85</v>
      </c>
      <c r="C141" s="56" t="s">
        <v>86</v>
      </c>
    </row>
    <row r="142" spans="1:3" ht="14.25" customHeight="1"/>
    <row r="143" spans="1:3" ht="14.25" customHeight="1">
      <c r="A143" s="56" t="s">
        <v>87</v>
      </c>
    </row>
    <row r="144" spans="1:3" ht="14.25" customHeight="1">
      <c r="B144" s="56" t="s">
        <v>88</v>
      </c>
      <c r="C144" s="56" t="s">
        <v>249</v>
      </c>
    </row>
    <row r="145" spans="1:14" ht="14.25" customHeight="1">
      <c r="B145" s="56" t="s">
        <v>90</v>
      </c>
      <c r="C145" s="56" t="s">
        <v>250</v>
      </c>
    </row>
    <row r="146" spans="1:14" ht="14.25" customHeight="1"/>
    <row r="147" spans="1:14" ht="14.25" customHeight="1">
      <c r="A147" s="56" t="s">
        <v>92</v>
      </c>
    </row>
    <row r="148" spans="1:14" ht="14.25" customHeight="1">
      <c r="B148" s="56" t="s">
        <v>51</v>
      </c>
      <c r="C148" s="56">
        <v>8</v>
      </c>
      <c r="D148" s="56">
        <v>16</v>
      </c>
      <c r="E148" s="56">
        <v>31.5</v>
      </c>
      <c r="F148" s="56">
        <v>63</v>
      </c>
      <c r="G148" s="56">
        <v>125</v>
      </c>
      <c r="H148" s="56">
        <v>250</v>
      </c>
      <c r="I148" s="56">
        <v>500</v>
      </c>
      <c r="J148" s="56">
        <v>1000</v>
      </c>
      <c r="K148" s="56">
        <v>2000</v>
      </c>
      <c r="L148" s="56">
        <v>4000</v>
      </c>
      <c r="M148" s="56">
        <v>8000</v>
      </c>
      <c r="N148" s="56">
        <v>16000</v>
      </c>
    </row>
    <row r="149" spans="1:14" ht="14.25" customHeight="1">
      <c r="B149" s="56" t="s">
        <v>93</v>
      </c>
      <c r="C149" s="56" t="s">
        <v>94</v>
      </c>
      <c r="D149" s="56" t="s">
        <v>94</v>
      </c>
      <c r="E149" s="56" t="s">
        <v>94</v>
      </c>
      <c r="F149" s="56" t="s">
        <v>94</v>
      </c>
      <c r="G149" s="56" t="s">
        <v>94</v>
      </c>
      <c r="H149" s="56" t="s">
        <v>94</v>
      </c>
      <c r="I149" s="56" t="s">
        <v>94</v>
      </c>
      <c r="J149" s="56" t="s">
        <v>94</v>
      </c>
      <c r="K149" s="56" t="s">
        <v>94</v>
      </c>
      <c r="L149" s="56" t="s">
        <v>94</v>
      </c>
      <c r="M149" s="56" t="s">
        <v>94</v>
      </c>
      <c r="N149" s="56" t="s">
        <v>94</v>
      </c>
    </row>
    <row r="150" spans="1:14" ht="14.25" customHeight="1">
      <c r="B150" s="56" t="s">
        <v>95</v>
      </c>
      <c r="C150" s="56">
        <v>73.400000000000006</v>
      </c>
      <c r="D150" s="56">
        <v>69.7</v>
      </c>
      <c r="E150" s="56">
        <v>78.599999999999994</v>
      </c>
      <c r="F150" s="56">
        <v>87.6</v>
      </c>
      <c r="G150" s="56">
        <v>88.6</v>
      </c>
      <c r="H150" s="56">
        <v>88.7</v>
      </c>
      <c r="I150" s="56">
        <v>86.9</v>
      </c>
      <c r="J150" s="56">
        <v>85.1</v>
      </c>
      <c r="K150" s="56">
        <v>82.5</v>
      </c>
      <c r="L150" s="56">
        <v>82.5</v>
      </c>
      <c r="M150" s="56">
        <v>79.2</v>
      </c>
      <c r="N150" s="56">
        <v>72.099999999999994</v>
      </c>
    </row>
    <row r="151" spans="1:14" ht="14.25" customHeight="1">
      <c r="B151" s="56" t="s">
        <v>96</v>
      </c>
      <c r="C151" s="56">
        <v>56.8</v>
      </c>
      <c r="D151" s="56">
        <v>56.6</v>
      </c>
      <c r="E151" s="56">
        <v>69.5</v>
      </c>
      <c r="F151" s="56">
        <v>80.3</v>
      </c>
      <c r="G151" s="56">
        <v>83.3</v>
      </c>
      <c r="H151" s="56">
        <v>84.5</v>
      </c>
      <c r="I151" s="56">
        <v>83.8</v>
      </c>
      <c r="J151" s="56">
        <v>82.6</v>
      </c>
      <c r="K151" s="56">
        <v>81</v>
      </c>
      <c r="L151" s="56">
        <v>80.3</v>
      </c>
      <c r="M151" s="56">
        <v>75.900000000000006</v>
      </c>
      <c r="N151" s="56">
        <v>67</v>
      </c>
    </row>
    <row r="152" spans="1:14" ht="14.25" customHeight="1">
      <c r="B152" s="56" t="s">
        <v>62</v>
      </c>
      <c r="C152" s="56">
        <v>66.2</v>
      </c>
      <c r="D152" s="56">
        <v>63.6</v>
      </c>
      <c r="E152" s="56">
        <v>74.400000000000006</v>
      </c>
      <c r="F152" s="56">
        <v>83.9</v>
      </c>
      <c r="G152" s="56">
        <v>86.1</v>
      </c>
      <c r="H152" s="56">
        <v>86.4</v>
      </c>
      <c r="I152" s="56">
        <v>85.6</v>
      </c>
      <c r="J152" s="56">
        <v>83.9</v>
      </c>
      <c r="K152" s="56">
        <v>81.7</v>
      </c>
      <c r="L152" s="56">
        <v>81.400000000000006</v>
      </c>
      <c r="M152" s="56">
        <v>77.2</v>
      </c>
      <c r="N152" s="56">
        <v>68.900000000000006</v>
      </c>
    </row>
    <row r="153" spans="1:14" ht="14.25" customHeight="1">
      <c r="B153" s="56" t="s">
        <v>97</v>
      </c>
      <c r="C153" s="56">
        <v>47.2</v>
      </c>
      <c r="D153" s="56">
        <v>53.8</v>
      </c>
      <c r="E153" s="56">
        <v>72.8</v>
      </c>
      <c r="F153" s="56">
        <v>81.099999999999994</v>
      </c>
      <c r="G153" s="56">
        <v>77.900000000000006</v>
      </c>
      <c r="H153" s="56">
        <v>72.599999999999994</v>
      </c>
      <c r="I153" s="56">
        <v>71.5</v>
      </c>
      <c r="J153" s="56">
        <v>70.3</v>
      </c>
      <c r="K153" s="56">
        <v>69.3</v>
      </c>
      <c r="L153" s="56">
        <v>66.099999999999994</v>
      </c>
      <c r="M153" s="56">
        <v>62.2</v>
      </c>
      <c r="N153" s="56">
        <v>52.1</v>
      </c>
    </row>
    <row r="154" spans="1:14" ht="14.25" customHeight="1"/>
    <row r="155" spans="1:14" ht="14.25" customHeight="1">
      <c r="A155" s="56" t="s">
        <v>98</v>
      </c>
    </row>
    <row r="156" spans="1:14" ht="14.25" customHeight="1">
      <c r="B156" s="56" t="s">
        <v>251</v>
      </c>
      <c r="D156" s="56" t="s">
        <v>252</v>
      </c>
    </row>
    <row r="157" spans="1:14" ht="14.25" customHeight="1">
      <c r="A157" s="56" t="s">
        <v>65</v>
      </c>
    </row>
    <row r="158" spans="1:14" ht="14.25" customHeight="1"/>
    <row r="159" spans="1:14" ht="14.25" customHeight="1"/>
    <row r="160" spans="1:14" ht="14.25" customHeight="1">
      <c r="A160" s="56" t="s">
        <v>66</v>
      </c>
    </row>
    <row r="161" spans="1:3" ht="14.25" customHeight="1">
      <c r="B161" s="56" t="s">
        <v>67</v>
      </c>
      <c r="C161" s="56" t="s">
        <v>68</v>
      </c>
    </row>
    <row r="162" spans="1:3" ht="14.25" customHeight="1">
      <c r="B162" s="56" t="s">
        <v>69</v>
      </c>
      <c r="C162" s="56" t="s">
        <v>70</v>
      </c>
    </row>
    <row r="163" spans="1:3" ht="14.25" customHeight="1">
      <c r="B163" s="56" t="s">
        <v>71</v>
      </c>
      <c r="C163" s="56" t="s">
        <v>72</v>
      </c>
    </row>
    <row r="164" spans="1:3" ht="14.25" customHeight="1">
      <c r="B164" s="56" t="s">
        <v>73</v>
      </c>
      <c r="C164" s="56" t="s">
        <v>74</v>
      </c>
    </row>
    <row r="165" spans="1:3" ht="14.25" customHeight="1"/>
    <row r="166" spans="1:3" ht="14.25" customHeight="1">
      <c r="A166" s="56" t="s">
        <v>75</v>
      </c>
    </row>
    <row r="167" spans="1:3" ht="14.25" customHeight="1">
      <c r="B167" s="56" t="s">
        <v>76</v>
      </c>
      <c r="C167" s="56" t="s">
        <v>77</v>
      </c>
    </row>
    <row r="168" spans="1:3" ht="14.25" customHeight="1">
      <c r="B168" s="56" t="s">
        <v>78</v>
      </c>
      <c r="C168" s="56" t="s">
        <v>79</v>
      </c>
    </row>
    <row r="169" spans="1:3" ht="14.25" customHeight="1">
      <c r="B169" s="56" t="s">
        <v>80</v>
      </c>
      <c r="C169" s="56" t="s">
        <v>81</v>
      </c>
    </row>
    <row r="170" spans="1:3" ht="14.25" customHeight="1">
      <c r="B170" s="56" t="s">
        <v>82</v>
      </c>
      <c r="C170" s="60">
        <v>1.1574074074074073E-4</v>
      </c>
    </row>
    <row r="171" spans="1:3" ht="14.25" customHeight="1">
      <c r="B171" s="56" t="s">
        <v>83</v>
      </c>
      <c r="C171" s="56" t="s">
        <v>84</v>
      </c>
    </row>
    <row r="172" spans="1:3" ht="14.25" customHeight="1">
      <c r="B172" s="56" t="s">
        <v>85</v>
      </c>
      <c r="C172" s="56" t="s">
        <v>86</v>
      </c>
    </row>
    <row r="173" spans="1:3" ht="14.25" customHeight="1"/>
    <row r="174" spans="1:3" ht="14.25" customHeight="1">
      <c r="A174" s="56" t="s">
        <v>87</v>
      </c>
    </row>
    <row r="175" spans="1:3" ht="14.25" customHeight="1">
      <c r="B175" s="56" t="s">
        <v>88</v>
      </c>
      <c r="C175" s="56" t="s">
        <v>253</v>
      </c>
    </row>
    <row r="176" spans="1:3" ht="14.25" customHeight="1">
      <c r="B176" s="56" t="s">
        <v>90</v>
      </c>
      <c r="C176" s="56" t="s">
        <v>254</v>
      </c>
    </row>
    <row r="177" spans="1:14" ht="14.25" customHeight="1"/>
    <row r="178" spans="1:14" ht="14.25" customHeight="1">
      <c r="A178" s="56" t="s">
        <v>92</v>
      </c>
    </row>
    <row r="179" spans="1:14" ht="14.25" customHeight="1">
      <c r="B179" s="56" t="s">
        <v>51</v>
      </c>
      <c r="C179" s="56">
        <v>8</v>
      </c>
      <c r="D179" s="56">
        <v>16</v>
      </c>
      <c r="E179" s="56">
        <v>31.5</v>
      </c>
      <c r="F179" s="56">
        <v>63</v>
      </c>
      <c r="G179" s="56">
        <v>125</v>
      </c>
      <c r="H179" s="56">
        <v>250</v>
      </c>
      <c r="I179" s="56">
        <v>500</v>
      </c>
      <c r="J179" s="56">
        <v>1000</v>
      </c>
      <c r="K179" s="56">
        <v>2000</v>
      </c>
      <c r="L179" s="56">
        <v>4000</v>
      </c>
      <c r="M179" s="56">
        <v>8000</v>
      </c>
      <c r="N179" s="56">
        <v>16000</v>
      </c>
    </row>
    <row r="180" spans="1:14" ht="14.25" customHeight="1">
      <c r="B180" s="56" t="s">
        <v>93</v>
      </c>
      <c r="C180" s="56" t="s">
        <v>94</v>
      </c>
      <c r="D180" s="56" t="s">
        <v>94</v>
      </c>
      <c r="E180" s="56" t="s">
        <v>94</v>
      </c>
      <c r="F180" s="56" t="s">
        <v>94</v>
      </c>
      <c r="G180" s="56" t="s">
        <v>94</v>
      </c>
      <c r="H180" s="56" t="s">
        <v>94</v>
      </c>
      <c r="I180" s="56" t="s">
        <v>94</v>
      </c>
      <c r="J180" s="56" t="s">
        <v>94</v>
      </c>
      <c r="K180" s="56" t="s">
        <v>94</v>
      </c>
      <c r="L180" s="56" t="s">
        <v>94</v>
      </c>
      <c r="M180" s="56" t="s">
        <v>94</v>
      </c>
      <c r="N180" s="56" t="s">
        <v>94</v>
      </c>
    </row>
    <row r="181" spans="1:14" ht="14.25" customHeight="1">
      <c r="B181" s="56" t="s">
        <v>95</v>
      </c>
      <c r="C181" s="56">
        <v>68.400000000000006</v>
      </c>
      <c r="D181" s="56">
        <v>68.7</v>
      </c>
      <c r="E181" s="56">
        <v>77</v>
      </c>
      <c r="F181" s="56">
        <v>85.2</v>
      </c>
      <c r="G181" s="56">
        <v>87</v>
      </c>
      <c r="H181" s="56">
        <v>88.8</v>
      </c>
      <c r="I181" s="56">
        <v>87.5</v>
      </c>
      <c r="J181" s="56">
        <v>85.1</v>
      </c>
      <c r="K181" s="56">
        <v>82.9</v>
      </c>
      <c r="L181" s="56">
        <v>81.8</v>
      </c>
      <c r="M181" s="56">
        <v>76.5</v>
      </c>
      <c r="N181" s="56">
        <v>74.2</v>
      </c>
    </row>
    <row r="182" spans="1:14" ht="14.25" customHeight="1">
      <c r="B182" s="56" t="s">
        <v>96</v>
      </c>
      <c r="C182" s="56">
        <v>52</v>
      </c>
      <c r="D182" s="56">
        <v>52.9</v>
      </c>
      <c r="E182" s="56">
        <v>67.8</v>
      </c>
      <c r="F182" s="56">
        <v>77.400000000000006</v>
      </c>
      <c r="G182" s="56">
        <v>81</v>
      </c>
      <c r="H182" s="56">
        <v>84.7</v>
      </c>
      <c r="I182" s="56">
        <v>83.7</v>
      </c>
      <c r="J182" s="56">
        <v>82.3</v>
      </c>
      <c r="K182" s="56">
        <v>81.2</v>
      </c>
      <c r="L182" s="56">
        <v>80.3</v>
      </c>
      <c r="M182" s="56">
        <v>74.900000000000006</v>
      </c>
      <c r="N182" s="56">
        <v>71.7</v>
      </c>
    </row>
    <row r="183" spans="1:14" ht="14.25" customHeight="1">
      <c r="B183" s="56" t="s">
        <v>62</v>
      </c>
      <c r="C183" s="56">
        <v>61.1</v>
      </c>
      <c r="D183" s="56">
        <v>60.4</v>
      </c>
      <c r="E183" s="56">
        <v>72.400000000000006</v>
      </c>
      <c r="F183" s="56">
        <v>81.599999999999994</v>
      </c>
      <c r="G183" s="56">
        <v>84</v>
      </c>
      <c r="H183" s="56">
        <v>86.6</v>
      </c>
      <c r="I183" s="56">
        <v>85.5</v>
      </c>
      <c r="J183" s="56">
        <v>83.6</v>
      </c>
      <c r="K183" s="56">
        <v>82</v>
      </c>
      <c r="L183" s="56">
        <v>81.099999999999994</v>
      </c>
      <c r="M183" s="56">
        <v>75.7</v>
      </c>
      <c r="N183" s="56">
        <v>73</v>
      </c>
    </row>
    <row r="184" spans="1:14" ht="14.25" customHeight="1">
      <c r="B184" s="56" t="s">
        <v>97</v>
      </c>
      <c r="C184" s="56">
        <v>47.2</v>
      </c>
      <c r="D184" s="56">
        <v>53.8</v>
      </c>
      <c r="E184" s="56">
        <v>72.8</v>
      </c>
      <c r="F184" s="56">
        <v>81.099999999999994</v>
      </c>
      <c r="G184" s="56">
        <v>77.900000000000006</v>
      </c>
      <c r="H184" s="56">
        <v>72.599999999999994</v>
      </c>
      <c r="I184" s="56">
        <v>71.5</v>
      </c>
      <c r="J184" s="56">
        <v>70.3</v>
      </c>
      <c r="K184" s="56">
        <v>69.3</v>
      </c>
      <c r="L184" s="56">
        <v>66.099999999999994</v>
      </c>
      <c r="M184" s="56">
        <v>62.2</v>
      </c>
      <c r="N184" s="56">
        <v>52.1</v>
      </c>
    </row>
    <row r="185" spans="1:14" ht="14.25" customHeight="1"/>
    <row r="186" spans="1:14" ht="14.25" customHeight="1">
      <c r="A186" s="56" t="s">
        <v>98</v>
      </c>
    </row>
    <row r="187" spans="1:14" ht="14.25" customHeight="1">
      <c r="B187" s="56" t="s">
        <v>255</v>
      </c>
      <c r="D187" s="56" t="s">
        <v>256</v>
      </c>
    </row>
    <row r="188" spans="1:14" ht="14.25" customHeight="1">
      <c r="A188" s="56" t="s">
        <v>65</v>
      </c>
    </row>
    <row r="189" spans="1:14" ht="14.25" customHeight="1"/>
    <row r="190" spans="1:14" ht="14.25" customHeight="1"/>
    <row r="191" spans="1:14" ht="14.25" customHeight="1">
      <c r="A191" s="56" t="s">
        <v>66</v>
      </c>
    </row>
    <row r="192" spans="1:14" ht="14.25" customHeight="1">
      <c r="B192" s="56" t="s">
        <v>67</v>
      </c>
      <c r="C192" s="56" t="s">
        <v>68</v>
      </c>
    </row>
    <row r="193" spans="1:3" ht="14.25" customHeight="1">
      <c r="B193" s="56" t="s">
        <v>69</v>
      </c>
      <c r="C193" s="56" t="s">
        <v>70</v>
      </c>
    </row>
    <row r="194" spans="1:3" ht="14.25" customHeight="1">
      <c r="B194" s="56" t="s">
        <v>71</v>
      </c>
      <c r="C194" s="56" t="s">
        <v>72</v>
      </c>
    </row>
    <row r="195" spans="1:3" ht="14.25" customHeight="1">
      <c r="B195" s="56" t="s">
        <v>73</v>
      </c>
      <c r="C195" s="56" t="s">
        <v>74</v>
      </c>
    </row>
    <row r="196" spans="1:3" ht="14.25" customHeight="1"/>
    <row r="197" spans="1:3" ht="14.25" customHeight="1">
      <c r="A197" s="56" t="s">
        <v>75</v>
      </c>
    </row>
    <row r="198" spans="1:3" ht="14.25" customHeight="1">
      <c r="B198" s="56" t="s">
        <v>76</v>
      </c>
      <c r="C198" s="56" t="s">
        <v>77</v>
      </c>
    </row>
    <row r="199" spans="1:3" ht="14.25" customHeight="1">
      <c r="B199" s="56" t="s">
        <v>78</v>
      </c>
      <c r="C199" s="56" t="s">
        <v>79</v>
      </c>
    </row>
    <row r="200" spans="1:3" ht="14.25" customHeight="1">
      <c r="B200" s="56" t="s">
        <v>80</v>
      </c>
      <c r="C200" s="56" t="s">
        <v>81</v>
      </c>
    </row>
    <row r="201" spans="1:3" ht="14.25" customHeight="1">
      <c r="B201" s="56" t="s">
        <v>82</v>
      </c>
      <c r="C201" s="60">
        <v>1.1574074074074073E-4</v>
      </c>
    </row>
    <row r="202" spans="1:3" ht="14.25" customHeight="1">
      <c r="B202" s="56" t="s">
        <v>83</v>
      </c>
      <c r="C202" s="56" t="s">
        <v>84</v>
      </c>
    </row>
    <row r="203" spans="1:3" ht="14.25" customHeight="1">
      <c r="B203" s="56" t="s">
        <v>85</v>
      </c>
      <c r="C203" s="56" t="s">
        <v>86</v>
      </c>
    </row>
    <row r="204" spans="1:3" ht="14.25" customHeight="1"/>
    <row r="205" spans="1:3" ht="14.25" customHeight="1">
      <c r="A205" s="56" t="s">
        <v>87</v>
      </c>
    </row>
    <row r="206" spans="1:3" ht="14.25" customHeight="1">
      <c r="B206" s="56" t="s">
        <v>88</v>
      </c>
      <c r="C206" s="56" t="s">
        <v>257</v>
      </c>
    </row>
    <row r="207" spans="1:3" ht="14.25" customHeight="1">
      <c r="B207" s="56" t="s">
        <v>90</v>
      </c>
      <c r="C207" s="56" t="s">
        <v>258</v>
      </c>
    </row>
    <row r="208" spans="1:3" ht="14.25" customHeight="1"/>
    <row r="209" spans="1:14" ht="14.25" customHeight="1">
      <c r="A209" s="56" t="s">
        <v>92</v>
      </c>
    </row>
    <row r="210" spans="1:14" ht="14.25" customHeight="1">
      <c r="B210" s="56" t="s">
        <v>51</v>
      </c>
      <c r="C210" s="56">
        <v>8</v>
      </c>
      <c r="D210" s="56">
        <v>16</v>
      </c>
      <c r="E210" s="56">
        <v>31.5</v>
      </c>
      <c r="F210" s="56">
        <v>63</v>
      </c>
      <c r="G210" s="56">
        <v>125</v>
      </c>
      <c r="H210" s="56">
        <v>250</v>
      </c>
      <c r="I210" s="56">
        <v>500</v>
      </c>
      <c r="J210" s="56">
        <v>1000</v>
      </c>
      <c r="K210" s="56">
        <v>2000</v>
      </c>
      <c r="L210" s="56">
        <v>4000</v>
      </c>
      <c r="M210" s="56">
        <v>8000</v>
      </c>
      <c r="N210" s="56">
        <v>16000</v>
      </c>
    </row>
    <row r="211" spans="1:14" ht="14.25" customHeight="1">
      <c r="B211" s="56" t="s">
        <v>93</v>
      </c>
      <c r="C211" s="56" t="s">
        <v>94</v>
      </c>
      <c r="D211" s="56" t="s">
        <v>94</v>
      </c>
      <c r="E211" s="56" t="s">
        <v>94</v>
      </c>
      <c r="F211" s="56" t="s">
        <v>94</v>
      </c>
      <c r="G211" s="56" t="s">
        <v>94</v>
      </c>
      <c r="H211" s="56" t="s">
        <v>94</v>
      </c>
      <c r="I211" s="56" t="s">
        <v>94</v>
      </c>
      <c r="J211" s="56" t="s">
        <v>94</v>
      </c>
      <c r="K211" s="56" t="s">
        <v>94</v>
      </c>
      <c r="L211" s="56" t="s">
        <v>94</v>
      </c>
      <c r="M211" s="56" t="s">
        <v>94</v>
      </c>
      <c r="N211" s="56" t="s">
        <v>94</v>
      </c>
    </row>
    <row r="212" spans="1:14" ht="14.25" customHeight="1">
      <c r="B212" s="56" t="s">
        <v>95</v>
      </c>
      <c r="C212" s="56">
        <v>63.7</v>
      </c>
      <c r="D212" s="56">
        <v>61.6</v>
      </c>
      <c r="E212" s="56">
        <v>78.3</v>
      </c>
      <c r="F212" s="56">
        <v>89.4</v>
      </c>
      <c r="G212" s="56">
        <v>87.5</v>
      </c>
      <c r="H212" s="56">
        <v>86.2</v>
      </c>
      <c r="I212" s="56">
        <v>84.7</v>
      </c>
      <c r="J212" s="56">
        <v>82.9</v>
      </c>
      <c r="K212" s="56">
        <v>81.2</v>
      </c>
      <c r="L212" s="56">
        <v>80.2</v>
      </c>
      <c r="M212" s="56">
        <v>75</v>
      </c>
      <c r="N212" s="56">
        <v>72</v>
      </c>
    </row>
    <row r="213" spans="1:14" ht="14.25" customHeight="1">
      <c r="B213" s="56" t="s">
        <v>96</v>
      </c>
      <c r="C213" s="56">
        <v>46.5</v>
      </c>
      <c r="D213" s="56">
        <v>50.8</v>
      </c>
      <c r="E213" s="56">
        <v>67.900000000000006</v>
      </c>
      <c r="F213" s="56">
        <v>82.7</v>
      </c>
      <c r="G213" s="56">
        <v>82.3</v>
      </c>
      <c r="H213" s="56">
        <v>82.5</v>
      </c>
      <c r="I213" s="56">
        <v>82.2</v>
      </c>
      <c r="J213" s="56">
        <v>80.900000000000006</v>
      </c>
      <c r="K213" s="56">
        <v>79.5</v>
      </c>
      <c r="L213" s="56">
        <v>78.400000000000006</v>
      </c>
      <c r="M213" s="56">
        <v>72.599999999999994</v>
      </c>
      <c r="N213" s="56">
        <v>65</v>
      </c>
    </row>
    <row r="214" spans="1:14" ht="14.25" customHeight="1">
      <c r="B214" s="56" t="s">
        <v>62</v>
      </c>
      <c r="C214" s="56">
        <v>56.5</v>
      </c>
      <c r="D214" s="56">
        <v>57.2</v>
      </c>
      <c r="E214" s="56">
        <v>74.2</v>
      </c>
      <c r="F214" s="56">
        <v>86.3</v>
      </c>
      <c r="G214" s="56">
        <v>85.2</v>
      </c>
      <c r="H214" s="56">
        <v>84.3</v>
      </c>
      <c r="I214" s="56">
        <v>83.7</v>
      </c>
      <c r="J214" s="56">
        <v>82</v>
      </c>
      <c r="K214" s="56">
        <v>80.400000000000006</v>
      </c>
      <c r="L214" s="56">
        <v>79.3</v>
      </c>
      <c r="M214" s="56">
        <v>73.599999999999994</v>
      </c>
      <c r="N214" s="56">
        <v>68.8</v>
      </c>
    </row>
    <row r="215" spans="1:14" ht="14.25" customHeight="1">
      <c r="B215" s="56" t="s">
        <v>97</v>
      </c>
      <c r="C215" s="56">
        <v>47.2</v>
      </c>
      <c r="D215" s="56">
        <v>53.8</v>
      </c>
      <c r="E215" s="56">
        <v>72.8</v>
      </c>
      <c r="F215" s="56">
        <v>81.099999999999994</v>
      </c>
      <c r="G215" s="56">
        <v>77.900000000000006</v>
      </c>
      <c r="H215" s="56">
        <v>72.599999999999994</v>
      </c>
      <c r="I215" s="56">
        <v>71.5</v>
      </c>
      <c r="J215" s="56">
        <v>70.3</v>
      </c>
      <c r="K215" s="56">
        <v>69.3</v>
      </c>
      <c r="L215" s="56">
        <v>66.099999999999994</v>
      </c>
      <c r="M215" s="56">
        <v>62.2</v>
      </c>
      <c r="N215" s="56">
        <v>52.1</v>
      </c>
    </row>
    <row r="216" spans="1:14" ht="14.25" customHeight="1"/>
    <row r="217" spans="1:14" ht="14.25" customHeight="1">
      <c r="A217" s="56" t="s">
        <v>98</v>
      </c>
    </row>
    <row r="218" spans="1:14" ht="14.25" customHeight="1">
      <c r="B218" s="56" t="s">
        <v>259</v>
      </c>
      <c r="D218" s="56" t="s">
        <v>260</v>
      </c>
    </row>
    <row r="219" spans="1:14" ht="14.25" customHeight="1">
      <c r="A219" s="56" t="s">
        <v>65</v>
      </c>
    </row>
    <row r="220" spans="1:14" ht="14.25" customHeight="1"/>
    <row r="221" spans="1:14" ht="14.25" customHeight="1"/>
    <row r="222" spans="1:14" ht="14.25" customHeight="1">
      <c r="A222" s="56" t="s">
        <v>66</v>
      </c>
    </row>
    <row r="223" spans="1:14" ht="14.25" customHeight="1">
      <c r="B223" s="56" t="s">
        <v>67</v>
      </c>
      <c r="C223" s="56" t="s">
        <v>68</v>
      </c>
    </row>
    <row r="224" spans="1:14" ht="14.25" customHeight="1">
      <c r="B224" s="56" t="s">
        <v>69</v>
      </c>
      <c r="C224" s="56" t="s">
        <v>70</v>
      </c>
    </row>
    <row r="225" spans="1:3" ht="14.25" customHeight="1">
      <c r="B225" s="56" t="s">
        <v>71</v>
      </c>
      <c r="C225" s="56" t="s">
        <v>72</v>
      </c>
    </row>
    <row r="226" spans="1:3" ht="14.25" customHeight="1">
      <c r="B226" s="56" t="s">
        <v>73</v>
      </c>
      <c r="C226" s="56" t="s">
        <v>74</v>
      </c>
    </row>
    <row r="227" spans="1:3" ht="14.25" customHeight="1"/>
    <row r="228" spans="1:3" ht="14.25" customHeight="1">
      <c r="A228" s="56" t="s">
        <v>75</v>
      </c>
    </row>
    <row r="229" spans="1:3" ht="14.25" customHeight="1">
      <c r="B229" s="56" t="s">
        <v>76</v>
      </c>
      <c r="C229" s="56" t="s">
        <v>77</v>
      </c>
    </row>
    <row r="230" spans="1:3" ht="14.25" customHeight="1">
      <c r="B230" s="56" t="s">
        <v>78</v>
      </c>
      <c r="C230" s="56" t="s">
        <v>79</v>
      </c>
    </row>
    <row r="231" spans="1:3" ht="14.25" customHeight="1">
      <c r="B231" s="56" t="s">
        <v>80</v>
      </c>
      <c r="C231" s="56" t="s">
        <v>81</v>
      </c>
    </row>
    <row r="232" spans="1:3" ht="14.25" customHeight="1">
      <c r="B232" s="56" t="s">
        <v>82</v>
      </c>
      <c r="C232" s="60">
        <v>1.1574074074074073E-4</v>
      </c>
    </row>
    <row r="233" spans="1:3" ht="14.25" customHeight="1">
      <c r="B233" s="56" t="s">
        <v>83</v>
      </c>
      <c r="C233" s="56" t="s">
        <v>84</v>
      </c>
    </row>
    <row r="234" spans="1:3" ht="14.25" customHeight="1">
      <c r="B234" s="56" t="s">
        <v>85</v>
      </c>
      <c r="C234" s="56" t="s">
        <v>86</v>
      </c>
    </row>
    <row r="235" spans="1:3" ht="14.25" customHeight="1"/>
    <row r="236" spans="1:3" ht="14.25" customHeight="1">
      <c r="A236" s="56" t="s">
        <v>87</v>
      </c>
    </row>
    <row r="237" spans="1:3" ht="14.25" customHeight="1">
      <c r="B237" s="56" t="s">
        <v>88</v>
      </c>
      <c r="C237" s="56" t="s">
        <v>261</v>
      </c>
    </row>
    <row r="238" spans="1:3" ht="14.25" customHeight="1">
      <c r="B238" s="56" t="s">
        <v>90</v>
      </c>
      <c r="C238" s="56" t="s">
        <v>262</v>
      </c>
    </row>
    <row r="239" spans="1:3" ht="14.25" customHeight="1"/>
    <row r="240" spans="1:3" ht="14.25" customHeight="1">
      <c r="A240" s="56" t="s">
        <v>92</v>
      </c>
    </row>
    <row r="241" spans="1:14" ht="14.25" customHeight="1">
      <c r="B241" s="56" t="s">
        <v>51</v>
      </c>
      <c r="C241" s="56">
        <v>8</v>
      </c>
      <c r="D241" s="56">
        <v>16</v>
      </c>
      <c r="E241" s="56">
        <v>31.5</v>
      </c>
      <c r="F241" s="56">
        <v>63</v>
      </c>
      <c r="G241" s="56">
        <v>125</v>
      </c>
      <c r="H241" s="56">
        <v>250</v>
      </c>
      <c r="I241" s="56">
        <v>500</v>
      </c>
      <c r="J241" s="56">
        <v>1000</v>
      </c>
      <c r="K241" s="56">
        <v>2000</v>
      </c>
      <c r="L241" s="56">
        <v>4000</v>
      </c>
      <c r="M241" s="56">
        <v>8000</v>
      </c>
      <c r="N241" s="56">
        <v>16000</v>
      </c>
    </row>
    <row r="242" spans="1:14" ht="14.25" customHeight="1">
      <c r="B242" s="56" t="s">
        <v>93</v>
      </c>
      <c r="C242" s="56" t="s">
        <v>94</v>
      </c>
      <c r="D242" s="56" t="s">
        <v>94</v>
      </c>
      <c r="E242" s="56" t="s">
        <v>94</v>
      </c>
      <c r="F242" s="56" t="s">
        <v>94</v>
      </c>
      <c r="G242" s="56" t="s">
        <v>94</v>
      </c>
      <c r="H242" s="56" t="s">
        <v>94</v>
      </c>
      <c r="I242" s="56" t="s">
        <v>94</v>
      </c>
      <c r="J242" s="56" t="s">
        <v>94</v>
      </c>
      <c r="K242" s="56" t="s">
        <v>94</v>
      </c>
      <c r="L242" s="56" t="s">
        <v>94</v>
      </c>
      <c r="M242" s="56" t="s">
        <v>94</v>
      </c>
      <c r="N242" s="56" t="s">
        <v>94</v>
      </c>
    </row>
    <row r="243" spans="1:14" ht="14.25" customHeight="1">
      <c r="B243" s="56" t="s">
        <v>95</v>
      </c>
      <c r="C243" s="56">
        <v>70</v>
      </c>
      <c r="D243" s="56">
        <v>66.599999999999994</v>
      </c>
      <c r="E243" s="56">
        <v>81.8</v>
      </c>
      <c r="F243" s="56">
        <v>90.3</v>
      </c>
      <c r="G243" s="56">
        <v>86.8</v>
      </c>
      <c r="H243" s="56">
        <v>87.7</v>
      </c>
      <c r="I243" s="56">
        <v>86.1</v>
      </c>
      <c r="J243" s="56">
        <v>83.1</v>
      </c>
      <c r="K243" s="56">
        <v>81.3</v>
      </c>
      <c r="L243" s="56">
        <v>80.400000000000006</v>
      </c>
      <c r="M243" s="56">
        <v>76</v>
      </c>
      <c r="N243" s="56">
        <v>70.5</v>
      </c>
    </row>
    <row r="244" spans="1:14" ht="14.25" customHeight="1">
      <c r="B244" s="56" t="s">
        <v>96</v>
      </c>
      <c r="C244" s="56">
        <v>49.3</v>
      </c>
      <c r="D244" s="56">
        <v>52</v>
      </c>
      <c r="E244" s="56">
        <v>69.7</v>
      </c>
      <c r="F244" s="56">
        <v>82.2</v>
      </c>
      <c r="G244" s="56">
        <v>82.1</v>
      </c>
      <c r="H244" s="56">
        <v>83.2</v>
      </c>
      <c r="I244" s="56">
        <v>83</v>
      </c>
      <c r="J244" s="56">
        <v>81.099999999999994</v>
      </c>
      <c r="K244" s="56">
        <v>79.7</v>
      </c>
      <c r="L244" s="56">
        <v>79</v>
      </c>
      <c r="M244" s="56">
        <v>74.2</v>
      </c>
      <c r="N244" s="56">
        <v>67</v>
      </c>
    </row>
    <row r="245" spans="1:14" ht="14.25" customHeight="1">
      <c r="B245" s="56" t="s">
        <v>62</v>
      </c>
      <c r="C245" s="56">
        <v>63.2</v>
      </c>
      <c r="D245" s="56">
        <v>58.8</v>
      </c>
      <c r="E245" s="56">
        <v>75.900000000000006</v>
      </c>
      <c r="F245" s="56">
        <v>86</v>
      </c>
      <c r="G245" s="56">
        <v>84.7</v>
      </c>
      <c r="H245" s="56">
        <v>85.6</v>
      </c>
      <c r="I245" s="56">
        <v>84.4</v>
      </c>
      <c r="J245" s="56">
        <v>82.1</v>
      </c>
      <c r="K245" s="56">
        <v>80.5</v>
      </c>
      <c r="L245" s="56">
        <v>79.8</v>
      </c>
      <c r="M245" s="56">
        <v>75.2</v>
      </c>
      <c r="N245" s="56">
        <v>68.8</v>
      </c>
    </row>
    <row r="246" spans="1:14" ht="14.25" customHeight="1">
      <c r="B246" s="56" t="s">
        <v>97</v>
      </c>
      <c r="C246" s="56">
        <v>47.2</v>
      </c>
      <c r="D246" s="56">
        <v>53.8</v>
      </c>
      <c r="E246" s="56">
        <v>72.8</v>
      </c>
      <c r="F246" s="56">
        <v>81.099999999999994</v>
      </c>
      <c r="G246" s="56">
        <v>77.900000000000006</v>
      </c>
      <c r="H246" s="56">
        <v>72.599999999999994</v>
      </c>
      <c r="I246" s="56">
        <v>71.5</v>
      </c>
      <c r="J246" s="56">
        <v>70.3</v>
      </c>
      <c r="K246" s="56">
        <v>69.3</v>
      </c>
      <c r="L246" s="56">
        <v>66.099999999999994</v>
      </c>
      <c r="M246" s="56">
        <v>62.2</v>
      </c>
      <c r="N246" s="56">
        <v>52.1</v>
      </c>
    </row>
    <row r="247" spans="1:14" ht="14.25" customHeight="1"/>
    <row r="248" spans="1:14" ht="14.25" customHeight="1">
      <c r="A248" s="56" t="s">
        <v>98</v>
      </c>
    </row>
    <row r="249" spans="1:14" ht="14.25" customHeight="1">
      <c r="B249" s="56" t="s">
        <v>263</v>
      </c>
      <c r="D249" s="56" t="s">
        <v>264</v>
      </c>
    </row>
    <row r="250" spans="1:14" ht="14.25" customHeight="1">
      <c r="A250" s="56" t="s">
        <v>65</v>
      </c>
    </row>
    <row r="251" spans="1:14" ht="14.25" customHeight="1"/>
    <row r="252" spans="1:14" ht="14.25" customHeight="1"/>
    <row r="253" spans="1:14" ht="14.25" customHeight="1">
      <c r="A253" s="56" t="s">
        <v>66</v>
      </c>
    </row>
    <row r="254" spans="1:14" ht="14.25" customHeight="1">
      <c r="B254" s="56" t="s">
        <v>67</v>
      </c>
      <c r="C254" s="56" t="s">
        <v>68</v>
      </c>
    </row>
    <row r="255" spans="1:14" ht="14.25" customHeight="1">
      <c r="B255" s="56" t="s">
        <v>69</v>
      </c>
      <c r="C255" s="56" t="s">
        <v>70</v>
      </c>
    </row>
    <row r="256" spans="1:14" ht="14.25" customHeight="1">
      <c r="B256" s="56" t="s">
        <v>71</v>
      </c>
      <c r="C256" s="56" t="s">
        <v>72</v>
      </c>
    </row>
    <row r="257" spans="1:14" ht="14.25" customHeight="1">
      <c r="B257" s="56" t="s">
        <v>73</v>
      </c>
      <c r="C257" s="56" t="s">
        <v>74</v>
      </c>
    </row>
    <row r="258" spans="1:14" ht="14.25" customHeight="1"/>
    <row r="259" spans="1:14" ht="14.25" customHeight="1">
      <c r="A259" s="56" t="s">
        <v>75</v>
      </c>
    </row>
    <row r="260" spans="1:14" ht="14.25" customHeight="1">
      <c r="B260" s="56" t="s">
        <v>76</v>
      </c>
      <c r="C260" s="56" t="s">
        <v>77</v>
      </c>
    </row>
    <row r="261" spans="1:14" ht="14.25" customHeight="1">
      <c r="B261" s="56" t="s">
        <v>78</v>
      </c>
      <c r="C261" s="56" t="s">
        <v>79</v>
      </c>
    </row>
    <row r="262" spans="1:14" ht="14.25" customHeight="1">
      <c r="B262" s="56" t="s">
        <v>80</v>
      </c>
      <c r="C262" s="56" t="s">
        <v>81</v>
      </c>
    </row>
    <row r="263" spans="1:14" ht="14.25" customHeight="1">
      <c r="B263" s="56" t="s">
        <v>82</v>
      </c>
      <c r="C263" s="60">
        <v>1.1574074074074073E-4</v>
      </c>
    </row>
    <row r="264" spans="1:14" ht="14.25" customHeight="1">
      <c r="B264" s="56" t="s">
        <v>83</v>
      </c>
      <c r="C264" s="56" t="s">
        <v>84</v>
      </c>
    </row>
    <row r="265" spans="1:14" ht="14.25" customHeight="1">
      <c r="B265" s="56" t="s">
        <v>85</v>
      </c>
      <c r="C265" s="56" t="s">
        <v>86</v>
      </c>
    </row>
    <row r="266" spans="1:14" ht="14.25" customHeight="1"/>
    <row r="267" spans="1:14" ht="14.25" customHeight="1">
      <c r="A267" s="56" t="s">
        <v>87</v>
      </c>
    </row>
    <row r="268" spans="1:14" ht="14.25" customHeight="1">
      <c r="B268" s="56" t="s">
        <v>88</v>
      </c>
      <c r="C268" s="56" t="s">
        <v>265</v>
      </c>
    </row>
    <row r="269" spans="1:14" ht="14.25" customHeight="1">
      <c r="B269" s="56" t="s">
        <v>90</v>
      </c>
      <c r="C269" s="56" t="s">
        <v>266</v>
      </c>
    </row>
    <row r="270" spans="1:14" ht="14.25" customHeight="1"/>
    <row r="271" spans="1:14" ht="14.25" customHeight="1">
      <c r="A271" s="56" t="s">
        <v>92</v>
      </c>
    </row>
    <row r="272" spans="1:14" ht="14.25" customHeight="1">
      <c r="B272" s="56" t="s">
        <v>51</v>
      </c>
      <c r="C272" s="56">
        <v>8</v>
      </c>
      <c r="D272" s="56">
        <v>16</v>
      </c>
      <c r="E272" s="56">
        <v>31.5</v>
      </c>
      <c r="F272" s="56">
        <v>63</v>
      </c>
      <c r="G272" s="56">
        <v>125</v>
      </c>
      <c r="H272" s="56">
        <v>250</v>
      </c>
      <c r="I272" s="56">
        <v>500</v>
      </c>
      <c r="J272" s="56">
        <v>1000</v>
      </c>
      <c r="K272" s="56">
        <v>2000</v>
      </c>
      <c r="L272" s="56">
        <v>4000</v>
      </c>
      <c r="M272" s="56">
        <v>8000</v>
      </c>
      <c r="N272" s="56">
        <v>16000</v>
      </c>
    </row>
    <row r="273" spans="1:14" ht="14.25" customHeight="1">
      <c r="B273" s="56" t="s">
        <v>93</v>
      </c>
      <c r="C273" s="56" t="s">
        <v>94</v>
      </c>
      <c r="D273" s="56" t="s">
        <v>94</v>
      </c>
      <c r="E273" s="56" t="s">
        <v>94</v>
      </c>
      <c r="F273" s="56" t="s">
        <v>94</v>
      </c>
      <c r="G273" s="56" t="s">
        <v>94</v>
      </c>
      <c r="H273" s="56" t="s">
        <v>94</v>
      </c>
      <c r="I273" s="56" t="s">
        <v>94</v>
      </c>
      <c r="J273" s="56" t="s">
        <v>94</v>
      </c>
      <c r="K273" s="56" t="s">
        <v>94</v>
      </c>
      <c r="L273" s="56" t="s">
        <v>94</v>
      </c>
      <c r="M273" s="56" t="s">
        <v>94</v>
      </c>
      <c r="N273" s="56" t="s">
        <v>94</v>
      </c>
    </row>
    <row r="274" spans="1:14" ht="14.25" customHeight="1">
      <c r="B274" s="56" t="s">
        <v>95</v>
      </c>
      <c r="C274" s="56">
        <v>73.400000000000006</v>
      </c>
      <c r="D274" s="56">
        <v>70.2</v>
      </c>
      <c r="E274" s="56">
        <v>76.900000000000006</v>
      </c>
      <c r="F274" s="56">
        <v>86.2</v>
      </c>
      <c r="G274" s="56">
        <v>86.5</v>
      </c>
      <c r="H274" s="56">
        <v>88</v>
      </c>
      <c r="I274" s="56">
        <v>86.1</v>
      </c>
      <c r="J274" s="56">
        <v>83.9</v>
      </c>
      <c r="K274" s="56">
        <v>81.8</v>
      </c>
      <c r="L274" s="56">
        <v>80.5</v>
      </c>
      <c r="M274" s="56">
        <v>76.5</v>
      </c>
      <c r="N274" s="56">
        <v>70.3</v>
      </c>
    </row>
    <row r="275" spans="1:14" ht="14.25" customHeight="1">
      <c r="B275" s="56" t="s">
        <v>96</v>
      </c>
      <c r="C275" s="56">
        <v>55</v>
      </c>
      <c r="D275" s="56">
        <v>54</v>
      </c>
      <c r="E275" s="56">
        <v>67.5</v>
      </c>
      <c r="F275" s="56">
        <v>78.400000000000006</v>
      </c>
      <c r="G275" s="56">
        <v>82</v>
      </c>
      <c r="H275" s="56">
        <v>84.1</v>
      </c>
      <c r="I275" s="56">
        <v>83.3</v>
      </c>
      <c r="J275" s="56">
        <v>81.2</v>
      </c>
      <c r="K275" s="56">
        <v>80.3</v>
      </c>
      <c r="L275" s="56">
        <v>79</v>
      </c>
      <c r="M275" s="56">
        <v>74.900000000000006</v>
      </c>
      <c r="N275" s="56">
        <v>67.8</v>
      </c>
    </row>
    <row r="276" spans="1:14" ht="14.25" customHeight="1">
      <c r="B276" s="56" t="s">
        <v>62</v>
      </c>
      <c r="C276" s="56">
        <v>65.8</v>
      </c>
      <c r="D276" s="56">
        <v>63.1</v>
      </c>
      <c r="E276" s="56">
        <v>73.5</v>
      </c>
      <c r="F276" s="56">
        <v>82.4</v>
      </c>
      <c r="G276" s="56">
        <v>84.3</v>
      </c>
      <c r="H276" s="56">
        <v>86</v>
      </c>
      <c r="I276" s="56">
        <v>84.9</v>
      </c>
      <c r="J276" s="56">
        <v>82.7</v>
      </c>
      <c r="K276" s="56">
        <v>81</v>
      </c>
      <c r="L276" s="56">
        <v>79.900000000000006</v>
      </c>
      <c r="M276" s="56">
        <v>75.599999999999994</v>
      </c>
      <c r="N276" s="56">
        <v>68.900000000000006</v>
      </c>
    </row>
    <row r="277" spans="1:14" ht="14.25" customHeight="1">
      <c r="B277" s="56" t="s">
        <v>97</v>
      </c>
      <c r="C277" s="56">
        <v>47.2</v>
      </c>
      <c r="D277" s="56">
        <v>53.8</v>
      </c>
      <c r="E277" s="56">
        <v>72.8</v>
      </c>
      <c r="F277" s="56">
        <v>81.099999999999994</v>
      </c>
      <c r="G277" s="56">
        <v>77.900000000000006</v>
      </c>
      <c r="H277" s="56">
        <v>72.599999999999994</v>
      </c>
      <c r="I277" s="56">
        <v>71.5</v>
      </c>
      <c r="J277" s="56">
        <v>70.3</v>
      </c>
      <c r="K277" s="56">
        <v>69.3</v>
      </c>
      <c r="L277" s="56">
        <v>66.099999999999994</v>
      </c>
      <c r="M277" s="56">
        <v>62.2</v>
      </c>
      <c r="N277" s="56">
        <v>52.1</v>
      </c>
    </row>
    <row r="278" spans="1:14" ht="14.25" customHeight="1"/>
    <row r="279" spans="1:14" ht="14.25" customHeight="1">
      <c r="A279" s="56" t="s">
        <v>98</v>
      </c>
    </row>
    <row r="280" spans="1:14" ht="14.25" customHeight="1">
      <c r="B280" s="56" t="s">
        <v>267</v>
      </c>
      <c r="D280" s="56" t="s">
        <v>268</v>
      </c>
    </row>
    <row r="281" spans="1:14" ht="14.25" customHeight="1">
      <c r="A281" s="56" t="s">
        <v>65</v>
      </c>
    </row>
    <row r="282" spans="1:14" ht="14.25" customHeight="1"/>
    <row r="283" spans="1:14" ht="14.25" customHeight="1"/>
    <row r="284" spans="1:14" ht="14.25" customHeight="1">
      <c r="A284" s="56" t="s">
        <v>66</v>
      </c>
    </row>
    <row r="285" spans="1:14" ht="14.25" customHeight="1">
      <c r="B285" s="56" t="s">
        <v>67</v>
      </c>
      <c r="C285" s="56" t="s">
        <v>68</v>
      </c>
    </row>
    <row r="286" spans="1:14" ht="14.25" customHeight="1">
      <c r="B286" s="56" t="s">
        <v>69</v>
      </c>
      <c r="C286" s="56" t="s">
        <v>70</v>
      </c>
    </row>
    <row r="287" spans="1:14" ht="14.25" customHeight="1">
      <c r="B287" s="56" t="s">
        <v>71</v>
      </c>
      <c r="C287" s="56" t="s">
        <v>72</v>
      </c>
    </row>
    <row r="288" spans="1:14" ht="14.25" customHeight="1">
      <c r="B288" s="56" t="s">
        <v>73</v>
      </c>
      <c r="C288" s="56" t="s">
        <v>74</v>
      </c>
    </row>
    <row r="289" spans="1:14" ht="14.25" customHeight="1"/>
    <row r="290" spans="1:14" ht="14.25" customHeight="1">
      <c r="A290" s="56" t="s">
        <v>75</v>
      </c>
    </row>
    <row r="291" spans="1:14" ht="14.25" customHeight="1">
      <c r="B291" s="56" t="s">
        <v>76</v>
      </c>
      <c r="C291" s="56" t="s">
        <v>77</v>
      </c>
    </row>
    <row r="292" spans="1:14" ht="14.25" customHeight="1">
      <c r="B292" s="56" t="s">
        <v>78</v>
      </c>
      <c r="C292" s="56" t="s">
        <v>79</v>
      </c>
    </row>
    <row r="293" spans="1:14" ht="14.25" customHeight="1">
      <c r="B293" s="56" t="s">
        <v>80</v>
      </c>
      <c r="C293" s="56" t="s">
        <v>81</v>
      </c>
    </row>
    <row r="294" spans="1:14" ht="14.25" customHeight="1">
      <c r="B294" s="56" t="s">
        <v>82</v>
      </c>
      <c r="C294" s="60">
        <v>1.1574074074074073E-4</v>
      </c>
    </row>
    <row r="295" spans="1:14" ht="14.25" customHeight="1">
      <c r="B295" s="56" t="s">
        <v>83</v>
      </c>
      <c r="C295" s="56" t="s">
        <v>84</v>
      </c>
    </row>
    <row r="296" spans="1:14" ht="14.25" customHeight="1">
      <c r="B296" s="56" t="s">
        <v>85</v>
      </c>
      <c r="C296" s="56" t="s">
        <v>86</v>
      </c>
    </row>
    <row r="297" spans="1:14" ht="14.25" customHeight="1"/>
    <row r="298" spans="1:14" ht="14.25" customHeight="1">
      <c r="A298" s="56" t="s">
        <v>87</v>
      </c>
    </row>
    <row r="299" spans="1:14" ht="14.25" customHeight="1">
      <c r="B299" s="56" t="s">
        <v>88</v>
      </c>
      <c r="C299" s="56" t="s">
        <v>269</v>
      </c>
    </row>
    <row r="300" spans="1:14" ht="14.25" customHeight="1">
      <c r="B300" s="56" t="s">
        <v>90</v>
      </c>
      <c r="C300" s="56" t="s">
        <v>270</v>
      </c>
    </row>
    <row r="301" spans="1:14" ht="14.25" customHeight="1"/>
    <row r="302" spans="1:14" ht="14.25" customHeight="1">
      <c r="A302" s="56" t="s">
        <v>92</v>
      </c>
    </row>
    <row r="303" spans="1:14" ht="14.25" customHeight="1">
      <c r="B303" s="56" t="s">
        <v>51</v>
      </c>
      <c r="C303" s="56">
        <v>8</v>
      </c>
      <c r="D303" s="56">
        <v>16</v>
      </c>
      <c r="E303" s="56">
        <v>31.5</v>
      </c>
      <c r="F303" s="56">
        <v>63</v>
      </c>
      <c r="G303" s="56">
        <v>125</v>
      </c>
      <c r="H303" s="56">
        <v>250</v>
      </c>
      <c r="I303" s="56">
        <v>500</v>
      </c>
      <c r="J303" s="56">
        <v>1000</v>
      </c>
      <c r="K303" s="56">
        <v>2000</v>
      </c>
      <c r="L303" s="56">
        <v>4000</v>
      </c>
      <c r="M303" s="56">
        <v>8000</v>
      </c>
      <c r="N303" s="56">
        <v>16000</v>
      </c>
    </row>
    <row r="304" spans="1:14" ht="14.25" customHeight="1">
      <c r="B304" s="56" t="s">
        <v>93</v>
      </c>
      <c r="C304" s="56" t="s">
        <v>94</v>
      </c>
      <c r="D304" s="56" t="s">
        <v>94</v>
      </c>
      <c r="E304" s="56" t="s">
        <v>94</v>
      </c>
      <c r="F304" s="56" t="s">
        <v>94</v>
      </c>
      <c r="G304" s="56" t="s">
        <v>94</v>
      </c>
      <c r="H304" s="56" t="s">
        <v>94</v>
      </c>
      <c r="I304" s="56" t="s">
        <v>94</v>
      </c>
      <c r="J304" s="56" t="s">
        <v>94</v>
      </c>
      <c r="K304" s="56" t="s">
        <v>94</v>
      </c>
      <c r="L304" s="56" t="s">
        <v>94</v>
      </c>
      <c r="M304" s="56" t="s">
        <v>94</v>
      </c>
      <c r="N304" s="56" t="s">
        <v>94</v>
      </c>
    </row>
    <row r="305" spans="1:14" ht="14.25" customHeight="1">
      <c r="B305" s="56" t="s">
        <v>95</v>
      </c>
      <c r="C305" s="56">
        <v>72.099999999999994</v>
      </c>
      <c r="D305" s="56">
        <v>71.900000000000006</v>
      </c>
      <c r="E305" s="56">
        <v>80.2</v>
      </c>
      <c r="F305" s="56">
        <v>85.9</v>
      </c>
      <c r="G305" s="56">
        <v>86.2</v>
      </c>
      <c r="H305" s="56">
        <v>87.1</v>
      </c>
      <c r="I305" s="56">
        <v>87.4</v>
      </c>
      <c r="J305" s="56">
        <v>86.7</v>
      </c>
      <c r="K305" s="56">
        <v>84.7</v>
      </c>
      <c r="L305" s="56">
        <v>83.6</v>
      </c>
      <c r="M305" s="56">
        <v>77.900000000000006</v>
      </c>
      <c r="N305" s="56">
        <v>76.900000000000006</v>
      </c>
    </row>
    <row r="306" spans="1:14" ht="14.25" customHeight="1">
      <c r="B306" s="56" t="s">
        <v>96</v>
      </c>
      <c r="C306" s="56">
        <v>53.6</v>
      </c>
      <c r="D306" s="56">
        <v>55</v>
      </c>
      <c r="E306" s="56">
        <v>69.3</v>
      </c>
      <c r="F306" s="56">
        <v>77</v>
      </c>
      <c r="G306" s="56">
        <v>80.900000000000006</v>
      </c>
      <c r="H306" s="56">
        <v>83.6</v>
      </c>
      <c r="I306" s="56">
        <v>84.8</v>
      </c>
      <c r="J306" s="56">
        <v>84.3</v>
      </c>
      <c r="K306" s="56">
        <v>83</v>
      </c>
      <c r="L306" s="56">
        <v>82.3</v>
      </c>
      <c r="M306" s="56">
        <v>76.2</v>
      </c>
      <c r="N306" s="56">
        <v>74.3</v>
      </c>
    </row>
    <row r="307" spans="1:14" ht="14.25" customHeight="1">
      <c r="B307" s="56" t="s">
        <v>62</v>
      </c>
      <c r="C307" s="56">
        <v>64.099999999999994</v>
      </c>
      <c r="D307" s="56">
        <v>64.900000000000006</v>
      </c>
      <c r="E307" s="56">
        <v>74.900000000000006</v>
      </c>
      <c r="F307" s="56">
        <v>81.5</v>
      </c>
      <c r="G307" s="56">
        <v>83.7</v>
      </c>
      <c r="H307" s="56">
        <v>85.4</v>
      </c>
      <c r="I307" s="56">
        <v>86.1</v>
      </c>
      <c r="J307" s="56">
        <v>85.5</v>
      </c>
      <c r="K307" s="56">
        <v>83.8</v>
      </c>
      <c r="L307" s="56">
        <v>82.9</v>
      </c>
      <c r="M307" s="56">
        <v>77.2</v>
      </c>
      <c r="N307" s="56">
        <v>75.5</v>
      </c>
    </row>
    <row r="308" spans="1:14" ht="14.25" customHeight="1">
      <c r="B308" s="56" t="s">
        <v>97</v>
      </c>
      <c r="C308" s="56">
        <v>47.2</v>
      </c>
      <c r="D308" s="56">
        <v>53.8</v>
      </c>
      <c r="E308" s="56">
        <v>72.8</v>
      </c>
      <c r="F308" s="56">
        <v>81.099999999999994</v>
      </c>
      <c r="G308" s="56">
        <v>77.900000000000006</v>
      </c>
      <c r="H308" s="56">
        <v>72.599999999999994</v>
      </c>
      <c r="I308" s="56">
        <v>71.5</v>
      </c>
      <c r="J308" s="56">
        <v>70.3</v>
      </c>
      <c r="K308" s="56">
        <v>69.3</v>
      </c>
      <c r="L308" s="56">
        <v>66.099999999999994</v>
      </c>
      <c r="M308" s="56">
        <v>62.2</v>
      </c>
      <c r="N308" s="56">
        <v>52.1</v>
      </c>
    </row>
    <row r="309" spans="1:14" ht="14.25" customHeight="1"/>
    <row r="310" spans="1:14" ht="14.25" customHeight="1">
      <c r="A310" s="56" t="s">
        <v>98</v>
      </c>
    </row>
    <row r="311" spans="1:14" ht="14.25" customHeight="1">
      <c r="B311" s="56" t="s">
        <v>271</v>
      </c>
      <c r="D311" s="56" t="s">
        <v>272</v>
      </c>
    </row>
    <row r="312" spans="1:14" ht="14.25" customHeight="1">
      <c r="A312" s="56" t="s">
        <v>65</v>
      </c>
    </row>
    <row r="313" spans="1:14" ht="14.25" customHeight="1"/>
    <row r="314" spans="1:14" ht="14.25" customHeight="1"/>
    <row r="315" spans="1:14" ht="14.25" customHeight="1">
      <c r="A315" s="56" t="s">
        <v>66</v>
      </c>
    </row>
    <row r="316" spans="1:14" ht="14.25" customHeight="1">
      <c r="B316" s="56" t="s">
        <v>67</v>
      </c>
      <c r="C316" s="56" t="s">
        <v>68</v>
      </c>
    </row>
    <row r="317" spans="1:14" ht="14.25" customHeight="1">
      <c r="B317" s="56" t="s">
        <v>69</v>
      </c>
      <c r="C317" s="56" t="s">
        <v>70</v>
      </c>
    </row>
    <row r="318" spans="1:14" ht="14.25" customHeight="1">
      <c r="B318" s="56" t="s">
        <v>71</v>
      </c>
      <c r="C318" s="56" t="s">
        <v>72</v>
      </c>
    </row>
    <row r="319" spans="1:14" ht="14.25" customHeight="1">
      <c r="B319" s="56" t="s">
        <v>73</v>
      </c>
      <c r="C319" s="56" t="s">
        <v>74</v>
      </c>
    </row>
    <row r="320" spans="1:14" ht="14.25" customHeight="1"/>
    <row r="321" spans="1:14" ht="14.25" customHeight="1">
      <c r="A321" s="56" t="s">
        <v>75</v>
      </c>
    </row>
    <row r="322" spans="1:14" ht="14.25" customHeight="1">
      <c r="B322" s="56" t="s">
        <v>76</v>
      </c>
      <c r="C322" s="56" t="s">
        <v>77</v>
      </c>
    </row>
    <row r="323" spans="1:14" ht="14.25" customHeight="1">
      <c r="B323" s="56" t="s">
        <v>78</v>
      </c>
      <c r="C323" s="56" t="s">
        <v>79</v>
      </c>
    </row>
    <row r="324" spans="1:14" ht="14.25" customHeight="1">
      <c r="B324" s="56" t="s">
        <v>80</v>
      </c>
      <c r="C324" s="56" t="s">
        <v>81</v>
      </c>
    </row>
    <row r="325" spans="1:14" ht="14.25" customHeight="1">
      <c r="B325" s="56" t="s">
        <v>82</v>
      </c>
      <c r="C325" s="60">
        <v>1.1574074074074073E-4</v>
      </c>
    </row>
    <row r="326" spans="1:14" ht="14.25" customHeight="1">
      <c r="B326" s="56" t="s">
        <v>83</v>
      </c>
      <c r="C326" s="56" t="s">
        <v>84</v>
      </c>
    </row>
    <row r="327" spans="1:14" ht="14.25" customHeight="1">
      <c r="B327" s="56" t="s">
        <v>85</v>
      </c>
      <c r="C327" s="56" t="s">
        <v>86</v>
      </c>
    </row>
    <row r="328" spans="1:14" ht="14.25" customHeight="1"/>
    <row r="329" spans="1:14" ht="14.25" customHeight="1">
      <c r="A329" s="56" t="s">
        <v>87</v>
      </c>
    </row>
    <row r="330" spans="1:14" ht="14.25" customHeight="1">
      <c r="B330" s="56" t="s">
        <v>88</v>
      </c>
      <c r="C330" s="56" t="s">
        <v>273</v>
      </c>
    </row>
    <row r="331" spans="1:14" ht="14.25" customHeight="1">
      <c r="B331" s="56" t="s">
        <v>90</v>
      </c>
      <c r="C331" s="56" t="s">
        <v>274</v>
      </c>
    </row>
    <row r="332" spans="1:14" ht="14.25" customHeight="1"/>
    <row r="333" spans="1:14" ht="14.25" customHeight="1">
      <c r="A333" s="56" t="s">
        <v>92</v>
      </c>
    </row>
    <row r="334" spans="1:14" ht="14.25" customHeight="1">
      <c r="B334" s="56" t="s">
        <v>51</v>
      </c>
      <c r="C334" s="56">
        <v>8</v>
      </c>
      <c r="D334" s="56">
        <v>16</v>
      </c>
      <c r="E334" s="56">
        <v>31.5</v>
      </c>
      <c r="F334" s="56">
        <v>63</v>
      </c>
      <c r="G334" s="56">
        <v>125</v>
      </c>
      <c r="H334" s="56">
        <v>250</v>
      </c>
      <c r="I334" s="56">
        <v>500</v>
      </c>
      <c r="J334" s="56">
        <v>1000</v>
      </c>
      <c r="K334" s="56">
        <v>2000</v>
      </c>
      <c r="L334" s="56">
        <v>4000</v>
      </c>
      <c r="M334" s="56">
        <v>8000</v>
      </c>
      <c r="N334" s="56">
        <v>16000</v>
      </c>
    </row>
    <row r="335" spans="1:14" ht="14.25" customHeight="1">
      <c r="B335" s="56" t="s">
        <v>93</v>
      </c>
      <c r="C335" s="56" t="s">
        <v>94</v>
      </c>
      <c r="D335" s="56" t="s">
        <v>94</v>
      </c>
      <c r="E335" s="56" t="s">
        <v>94</v>
      </c>
      <c r="F335" s="56" t="s">
        <v>94</v>
      </c>
      <c r="G335" s="56" t="s">
        <v>94</v>
      </c>
      <c r="H335" s="56" t="s">
        <v>94</v>
      </c>
      <c r="I335" s="56" t="s">
        <v>94</v>
      </c>
      <c r="J335" s="56" t="s">
        <v>94</v>
      </c>
      <c r="K335" s="56" t="s">
        <v>94</v>
      </c>
      <c r="L335" s="56" t="s">
        <v>94</v>
      </c>
      <c r="M335" s="56" t="s">
        <v>94</v>
      </c>
      <c r="N335" s="56" t="s">
        <v>94</v>
      </c>
    </row>
    <row r="336" spans="1:14" ht="14.25" customHeight="1">
      <c r="B336" s="56" t="s">
        <v>95</v>
      </c>
      <c r="C336" s="56">
        <v>68.5</v>
      </c>
      <c r="D336" s="56">
        <v>68.5</v>
      </c>
      <c r="E336" s="56">
        <v>77.900000000000006</v>
      </c>
      <c r="F336" s="56">
        <v>83.5</v>
      </c>
      <c r="G336" s="56">
        <v>85.6</v>
      </c>
      <c r="H336" s="56">
        <v>86.8</v>
      </c>
      <c r="I336" s="56">
        <v>86.2</v>
      </c>
      <c r="J336" s="56">
        <v>83.4</v>
      </c>
      <c r="K336" s="56">
        <v>81.099999999999994</v>
      </c>
      <c r="L336" s="56">
        <v>79.400000000000006</v>
      </c>
      <c r="M336" s="56">
        <v>73</v>
      </c>
      <c r="N336" s="56">
        <v>69.400000000000006</v>
      </c>
    </row>
    <row r="337" spans="1:14" ht="14.25" customHeight="1">
      <c r="B337" s="56" t="s">
        <v>96</v>
      </c>
      <c r="C337" s="56">
        <v>53.4</v>
      </c>
      <c r="D337" s="56">
        <v>54.1</v>
      </c>
      <c r="E337" s="56">
        <v>69</v>
      </c>
      <c r="F337" s="56">
        <v>77.400000000000006</v>
      </c>
      <c r="G337" s="56">
        <v>80.7</v>
      </c>
      <c r="H337" s="56">
        <v>83</v>
      </c>
      <c r="I337" s="56">
        <v>83.4</v>
      </c>
      <c r="J337" s="56">
        <v>81.099999999999994</v>
      </c>
      <c r="K337" s="56">
        <v>79.2</v>
      </c>
      <c r="L337" s="56">
        <v>78.3</v>
      </c>
      <c r="M337" s="56">
        <v>71.5</v>
      </c>
      <c r="N337" s="56">
        <v>66.599999999999994</v>
      </c>
    </row>
    <row r="338" spans="1:14" ht="14.25" customHeight="1">
      <c r="B338" s="56" t="s">
        <v>62</v>
      </c>
      <c r="C338" s="56">
        <v>61.8</v>
      </c>
      <c r="D338" s="56">
        <v>60.6</v>
      </c>
      <c r="E338" s="56">
        <v>73.400000000000006</v>
      </c>
      <c r="F338" s="56">
        <v>80.8</v>
      </c>
      <c r="G338" s="56">
        <v>83.2</v>
      </c>
      <c r="H338" s="56">
        <v>84.7</v>
      </c>
      <c r="I338" s="56">
        <v>84.7</v>
      </c>
      <c r="J338" s="56">
        <v>82.3</v>
      </c>
      <c r="K338" s="56">
        <v>80.3</v>
      </c>
      <c r="L338" s="56">
        <v>78.8</v>
      </c>
      <c r="M338" s="56">
        <v>72.2</v>
      </c>
      <c r="N338" s="56">
        <v>67.7</v>
      </c>
    </row>
    <row r="339" spans="1:14" ht="14.25" customHeight="1">
      <c r="B339" s="56" t="s">
        <v>97</v>
      </c>
      <c r="C339" s="56">
        <v>47.2</v>
      </c>
      <c r="D339" s="56">
        <v>53.8</v>
      </c>
      <c r="E339" s="56">
        <v>72.8</v>
      </c>
      <c r="F339" s="56">
        <v>81.099999999999994</v>
      </c>
      <c r="G339" s="56">
        <v>77.900000000000006</v>
      </c>
      <c r="H339" s="56">
        <v>72.599999999999994</v>
      </c>
      <c r="I339" s="56">
        <v>71.5</v>
      </c>
      <c r="J339" s="56">
        <v>70.3</v>
      </c>
      <c r="K339" s="56">
        <v>69.3</v>
      </c>
      <c r="L339" s="56">
        <v>66.099999999999994</v>
      </c>
      <c r="M339" s="56">
        <v>62.2</v>
      </c>
      <c r="N339" s="56">
        <v>52.1</v>
      </c>
    </row>
    <row r="340" spans="1:14" ht="14.25" customHeight="1"/>
    <row r="341" spans="1:14" ht="14.25" customHeight="1">
      <c r="A341" s="56" t="s">
        <v>98</v>
      </c>
    </row>
    <row r="342" spans="1:14" ht="14.25" customHeight="1">
      <c r="B342" s="56" t="s">
        <v>275</v>
      </c>
      <c r="D342" s="56" t="s">
        <v>276</v>
      </c>
    </row>
    <row r="343" spans="1:14" ht="14.25" customHeight="1">
      <c r="A343" s="56" t="s">
        <v>65</v>
      </c>
    </row>
    <row r="344" spans="1:14" ht="14.25" customHeight="1"/>
    <row r="345" spans="1:14" ht="14.25" customHeight="1"/>
    <row r="346" spans="1:14" ht="14.25" customHeight="1">
      <c r="A346" s="56" t="s">
        <v>66</v>
      </c>
    </row>
    <row r="347" spans="1:14" ht="14.25" customHeight="1">
      <c r="B347" s="56" t="s">
        <v>67</v>
      </c>
      <c r="C347" s="56" t="s">
        <v>68</v>
      </c>
    </row>
    <row r="348" spans="1:14" ht="14.25" customHeight="1">
      <c r="B348" s="56" t="s">
        <v>69</v>
      </c>
      <c r="C348" s="56" t="s">
        <v>70</v>
      </c>
    </row>
    <row r="349" spans="1:14" ht="14.25" customHeight="1">
      <c r="B349" s="56" t="s">
        <v>71</v>
      </c>
      <c r="C349" s="56" t="s">
        <v>72</v>
      </c>
    </row>
    <row r="350" spans="1:14" ht="14.25" customHeight="1">
      <c r="B350" s="56" t="s">
        <v>73</v>
      </c>
      <c r="C350" s="56" t="s">
        <v>74</v>
      </c>
    </row>
    <row r="351" spans="1:14" ht="14.25" customHeight="1"/>
    <row r="352" spans="1:14" ht="14.25" customHeight="1">
      <c r="A352" s="56" t="s">
        <v>75</v>
      </c>
    </row>
    <row r="353" spans="1:14" ht="14.25" customHeight="1">
      <c r="B353" s="56" t="s">
        <v>76</v>
      </c>
      <c r="C353" s="56" t="s">
        <v>77</v>
      </c>
    </row>
    <row r="354" spans="1:14" ht="14.25" customHeight="1">
      <c r="B354" s="56" t="s">
        <v>78</v>
      </c>
      <c r="C354" s="56" t="s">
        <v>79</v>
      </c>
    </row>
    <row r="355" spans="1:14" ht="14.25" customHeight="1">
      <c r="B355" s="56" t="s">
        <v>80</v>
      </c>
      <c r="C355" s="56" t="s">
        <v>81</v>
      </c>
    </row>
    <row r="356" spans="1:14" ht="14.25" customHeight="1">
      <c r="B356" s="56" t="s">
        <v>82</v>
      </c>
      <c r="C356" s="60">
        <v>1.1574074074074073E-4</v>
      </c>
    </row>
    <row r="357" spans="1:14" ht="14.25" customHeight="1">
      <c r="B357" s="56" t="s">
        <v>83</v>
      </c>
      <c r="C357" s="56" t="s">
        <v>84</v>
      </c>
    </row>
    <row r="358" spans="1:14" ht="14.25" customHeight="1">
      <c r="B358" s="56" t="s">
        <v>85</v>
      </c>
      <c r="C358" s="56" t="s">
        <v>86</v>
      </c>
    </row>
    <row r="359" spans="1:14" ht="14.25" customHeight="1"/>
    <row r="360" spans="1:14" ht="14.25" customHeight="1">
      <c r="A360" s="56" t="s">
        <v>87</v>
      </c>
    </row>
    <row r="361" spans="1:14" ht="14.25" customHeight="1">
      <c r="B361" s="56" t="s">
        <v>88</v>
      </c>
      <c r="C361" s="56" t="s">
        <v>277</v>
      </c>
    </row>
    <row r="362" spans="1:14" ht="14.25" customHeight="1">
      <c r="B362" s="56" t="s">
        <v>90</v>
      </c>
      <c r="C362" s="56" t="s">
        <v>278</v>
      </c>
    </row>
    <row r="363" spans="1:14" ht="14.25" customHeight="1"/>
    <row r="364" spans="1:14" ht="14.25" customHeight="1">
      <c r="A364" s="56" t="s">
        <v>92</v>
      </c>
    </row>
    <row r="365" spans="1:14" ht="14.25" customHeight="1">
      <c r="B365" s="56" t="s">
        <v>51</v>
      </c>
      <c r="C365" s="56">
        <v>8</v>
      </c>
      <c r="D365" s="56">
        <v>16</v>
      </c>
      <c r="E365" s="56">
        <v>31.5</v>
      </c>
      <c r="F365" s="56">
        <v>63</v>
      </c>
      <c r="G365" s="56">
        <v>125</v>
      </c>
      <c r="H365" s="56">
        <v>250</v>
      </c>
      <c r="I365" s="56">
        <v>500</v>
      </c>
      <c r="J365" s="56">
        <v>1000</v>
      </c>
      <c r="K365" s="56">
        <v>2000</v>
      </c>
      <c r="L365" s="56">
        <v>4000</v>
      </c>
      <c r="M365" s="56">
        <v>8000</v>
      </c>
      <c r="N365" s="56">
        <v>16000</v>
      </c>
    </row>
    <row r="366" spans="1:14" ht="14.25" customHeight="1">
      <c r="B366" s="56" t="s">
        <v>93</v>
      </c>
      <c r="C366" s="56" t="s">
        <v>94</v>
      </c>
      <c r="D366" s="56" t="s">
        <v>94</v>
      </c>
      <c r="E366" s="56" t="s">
        <v>94</v>
      </c>
      <c r="F366" s="56" t="s">
        <v>94</v>
      </c>
      <c r="G366" s="56" t="s">
        <v>94</v>
      </c>
      <c r="H366" s="56" t="s">
        <v>94</v>
      </c>
      <c r="I366" s="56" t="s">
        <v>94</v>
      </c>
      <c r="J366" s="56" t="s">
        <v>94</v>
      </c>
      <c r="K366" s="56" t="s">
        <v>94</v>
      </c>
      <c r="L366" s="56" t="s">
        <v>94</v>
      </c>
      <c r="M366" s="56" t="s">
        <v>94</v>
      </c>
      <c r="N366" s="56" t="s">
        <v>94</v>
      </c>
    </row>
    <row r="367" spans="1:14" ht="14.25" customHeight="1">
      <c r="B367" s="56" t="s">
        <v>95</v>
      </c>
      <c r="C367" s="56">
        <v>63.9</v>
      </c>
      <c r="D367" s="56">
        <v>66.2</v>
      </c>
      <c r="E367" s="56">
        <v>79</v>
      </c>
      <c r="F367" s="56">
        <v>86.2</v>
      </c>
      <c r="G367" s="56">
        <v>88.1</v>
      </c>
      <c r="H367" s="56">
        <v>88.2</v>
      </c>
      <c r="I367" s="56">
        <v>84.1</v>
      </c>
      <c r="J367" s="56">
        <v>82.5</v>
      </c>
      <c r="K367" s="56">
        <v>80.3</v>
      </c>
      <c r="L367" s="56">
        <v>79.099999999999994</v>
      </c>
      <c r="M367" s="56">
        <v>74</v>
      </c>
      <c r="N367" s="56">
        <v>66.599999999999994</v>
      </c>
    </row>
    <row r="368" spans="1:14" ht="14.25" customHeight="1">
      <c r="B368" s="56" t="s">
        <v>96</v>
      </c>
      <c r="C368" s="56">
        <v>48.9</v>
      </c>
      <c r="D368" s="56">
        <v>51.2</v>
      </c>
      <c r="E368" s="56">
        <v>66.5</v>
      </c>
      <c r="F368" s="56">
        <v>78</v>
      </c>
      <c r="G368" s="56">
        <v>82.4</v>
      </c>
      <c r="H368" s="56">
        <v>84</v>
      </c>
      <c r="I368" s="56">
        <v>81.5</v>
      </c>
      <c r="J368" s="56">
        <v>80.8</v>
      </c>
      <c r="K368" s="56">
        <v>78.400000000000006</v>
      </c>
      <c r="L368" s="56">
        <v>77.7</v>
      </c>
      <c r="M368" s="56">
        <v>72.3</v>
      </c>
      <c r="N368" s="56">
        <v>63.4</v>
      </c>
    </row>
    <row r="369" spans="1:14" ht="14.25" customHeight="1">
      <c r="B369" s="56" t="s">
        <v>62</v>
      </c>
      <c r="C369" s="56">
        <v>57.9</v>
      </c>
      <c r="D369" s="56">
        <v>60.2</v>
      </c>
      <c r="E369" s="56">
        <v>72.900000000000006</v>
      </c>
      <c r="F369" s="56">
        <v>82</v>
      </c>
      <c r="G369" s="56">
        <v>85.2</v>
      </c>
      <c r="H369" s="56">
        <v>85.9</v>
      </c>
      <c r="I369" s="56">
        <v>82.8</v>
      </c>
      <c r="J369" s="56">
        <v>81.599999999999994</v>
      </c>
      <c r="K369" s="56">
        <v>79.3</v>
      </c>
      <c r="L369" s="56">
        <v>78.3</v>
      </c>
      <c r="M369" s="56">
        <v>73.099999999999994</v>
      </c>
      <c r="N369" s="56">
        <v>65</v>
      </c>
    </row>
    <row r="370" spans="1:14" ht="14.25" customHeight="1">
      <c r="B370" s="56" t="s">
        <v>97</v>
      </c>
      <c r="C370" s="56">
        <v>47.2</v>
      </c>
      <c r="D370" s="56">
        <v>53.8</v>
      </c>
      <c r="E370" s="56">
        <v>72.8</v>
      </c>
      <c r="F370" s="56">
        <v>81.099999999999994</v>
      </c>
      <c r="G370" s="56">
        <v>77.900000000000006</v>
      </c>
      <c r="H370" s="56">
        <v>72.599999999999994</v>
      </c>
      <c r="I370" s="56">
        <v>71.5</v>
      </c>
      <c r="J370" s="56">
        <v>70.3</v>
      </c>
      <c r="K370" s="56">
        <v>69.3</v>
      </c>
      <c r="L370" s="56">
        <v>66.099999999999994</v>
      </c>
      <c r="M370" s="56">
        <v>62.2</v>
      </c>
      <c r="N370" s="56">
        <v>52.1</v>
      </c>
    </row>
    <row r="371" spans="1:14" ht="14.25" customHeight="1"/>
    <row r="372" spans="1:14" ht="14.25" customHeight="1">
      <c r="A372" s="56" t="s">
        <v>98</v>
      </c>
    </row>
    <row r="373" spans="1:14" ht="14.25" customHeight="1">
      <c r="B373" s="56" t="s">
        <v>279</v>
      </c>
      <c r="D373" s="56" t="s">
        <v>280</v>
      </c>
    </row>
    <row r="374" spans="1:14" ht="14.25" customHeight="1">
      <c r="A374" s="56" t="s">
        <v>65</v>
      </c>
    </row>
    <row r="375" spans="1:14" ht="14.25" customHeight="1"/>
    <row r="376" spans="1:14" ht="14.25" customHeight="1"/>
    <row r="377" spans="1:14" ht="14.25" customHeight="1">
      <c r="A377" s="56" t="s">
        <v>66</v>
      </c>
    </row>
    <row r="378" spans="1:14" ht="14.25" customHeight="1">
      <c r="B378" s="56" t="s">
        <v>67</v>
      </c>
      <c r="C378" s="56" t="s">
        <v>68</v>
      </c>
    </row>
    <row r="379" spans="1:14" ht="14.25" customHeight="1">
      <c r="B379" s="56" t="s">
        <v>69</v>
      </c>
      <c r="C379" s="56" t="s">
        <v>70</v>
      </c>
    </row>
    <row r="380" spans="1:14" ht="14.25" customHeight="1">
      <c r="B380" s="56" t="s">
        <v>71</v>
      </c>
      <c r="C380" s="56" t="s">
        <v>72</v>
      </c>
    </row>
    <row r="381" spans="1:14" ht="14.25" customHeight="1">
      <c r="B381" s="56" t="s">
        <v>73</v>
      </c>
      <c r="C381" s="56" t="s">
        <v>74</v>
      </c>
    </row>
    <row r="382" spans="1:14" ht="14.25" customHeight="1"/>
    <row r="383" spans="1:14" ht="14.25" customHeight="1">
      <c r="A383" s="56" t="s">
        <v>75</v>
      </c>
    </row>
    <row r="384" spans="1:14" ht="14.25" customHeight="1">
      <c r="B384" s="56" t="s">
        <v>76</v>
      </c>
      <c r="C384" s="56" t="s">
        <v>77</v>
      </c>
    </row>
    <row r="385" spans="1:14" ht="14.25" customHeight="1">
      <c r="B385" s="56" t="s">
        <v>78</v>
      </c>
      <c r="C385" s="56" t="s">
        <v>79</v>
      </c>
    </row>
    <row r="386" spans="1:14" ht="14.25" customHeight="1">
      <c r="B386" s="56" t="s">
        <v>80</v>
      </c>
      <c r="C386" s="56" t="s">
        <v>81</v>
      </c>
    </row>
    <row r="387" spans="1:14" ht="14.25" customHeight="1">
      <c r="B387" s="56" t="s">
        <v>82</v>
      </c>
      <c r="C387" s="60">
        <v>1.1574074074074073E-4</v>
      </c>
    </row>
    <row r="388" spans="1:14" ht="14.25" customHeight="1">
      <c r="B388" s="56" t="s">
        <v>83</v>
      </c>
      <c r="C388" s="56" t="s">
        <v>84</v>
      </c>
    </row>
    <row r="389" spans="1:14" ht="14.25" customHeight="1">
      <c r="B389" s="56" t="s">
        <v>85</v>
      </c>
      <c r="C389" s="56" t="s">
        <v>86</v>
      </c>
    </row>
    <row r="390" spans="1:14" ht="14.25" customHeight="1"/>
    <row r="391" spans="1:14" ht="14.25" customHeight="1">
      <c r="A391" s="56" t="s">
        <v>87</v>
      </c>
    </row>
    <row r="392" spans="1:14" ht="14.25" customHeight="1">
      <c r="B392" s="56" t="s">
        <v>88</v>
      </c>
      <c r="C392" s="56" t="s">
        <v>281</v>
      </c>
    </row>
    <row r="393" spans="1:14" ht="14.25" customHeight="1">
      <c r="B393" s="56" t="s">
        <v>90</v>
      </c>
      <c r="C393" s="56" t="s">
        <v>282</v>
      </c>
    </row>
    <row r="394" spans="1:14" ht="14.25" customHeight="1"/>
    <row r="395" spans="1:14" ht="14.25" customHeight="1">
      <c r="A395" s="56" t="s">
        <v>92</v>
      </c>
    </row>
    <row r="396" spans="1:14" ht="14.25" customHeight="1">
      <c r="B396" s="56" t="s">
        <v>51</v>
      </c>
      <c r="C396" s="56">
        <v>8</v>
      </c>
      <c r="D396" s="56">
        <v>16</v>
      </c>
      <c r="E396" s="56">
        <v>31.5</v>
      </c>
      <c r="F396" s="56">
        <v>63</v>
      </c>
      <c r="G396" s="56">
        <v>125</v>
      </c>
      <c r="H396" s="56">
        <v>250</v>
      </c>
      <c r="I396" s="56">
        <v>500</v>
      </c>
      <c r="J396" s="56">
        <v>1000</v>
      </c>
      <c r="K396" s="56">
        <v>2000</v>
      </c>
      <c r="L396" s="56">
        <v>4000</v>
      </c>
      <c r="M396" s="56">
        <v>8000</v>
      </c>
      <c r="N396" s="56">
        <v>16000</v>
      </c>
    </row>
    <row r="397" spans="1:14" ht="14.25" customHeight="1">
      <c r="B397" s="56" t="s">
        <v>93</v>
      </c>
      <c r="C397" s="56" t="s">
        <v>94</v>
      </c>
      <c r="D397" s="56" t="s">
        <v>94</v>
      </c>
      <c r="E397" s="56" t="s">
        <v>94</v>
      </c>
      <c r="F397" s="56" t="s">
        <v>94</v>
      </c>
      <c r="G397" s="56" t="s">
        <v>94</v>
      </c>
      <c r="H397" s="56" t="s">
        <v>94</v>
      </c>
      <c r="I397" s="56" t="s">
        <v>94</v>
      </c>
      <c r="J397" s="56" t="s">
        <v>94</v>
      </c>
      <c r="K397" s="56" t="s">
        <v>94</v>
      </c>
      <c r="L397" s="56" t="s">
        <v>94</v>
      </c>
      <c r="M397" s="56" t="s">
        <v>94</v>
      </c>
      <c r="N397" s="56" t="s">
        <v>94</v>
      </c>
    </row>
    <row r="398" spans="1:14" ht="14.25" customHeight="1">
      <c r="B398" s="56" t="s">
        <v>95</v>
      </c>
      <c r="C398" s="56">
        <v>72</v>
      </c>
      <c r="D398" s="56">
        <v>68.400000000000006</v>
      </c>
      <c r="E398" s="56">
        <v>79.7</v>
      </c>
      <c r="F398" s="56">
        <v>86.6</v>
      </c>
      <c r="G398" s="56">
        <v>86.3</v>
      </c>
      <c r="H398" s="56">
        <v>88.4</v>
      </c>
      <c r="I398" s="56">
        <v>86.3</v>
      </c>
      <c r="J398" s="56">
        <v>84</v>
      </c>
      <c r="K398" s="56">
        <v>81.2</v>
      </c>
      <c r="L398" s="56">
        <v>80</v>
      </c>
      <c r="M398" s="56">
        <v>75.400000000000006</v>
      </c>
      <c r="N398" s="56">
        <v>68.099999999999994</v>
      </c>
    </row>
    <row r="399" spans="1:14" ht="14.25" customHeight="1">
      <c r="B399" s="56" t="s">
        <v>96</v>
      </c>
      <c r="C399" s="56">
        <v>53.7</v>
      </c>
      <c r="D399" s="56">
        <v>54.4</v>
      </c>
      <c r="E399" s="56">
        <v>67.5</v>
      </c>
      <c r="F399" s="56">
        <v>78.7</v>
      </c>
      <c r="G399" s="56">
        <v>80.8</v>
      </c>
      <c r="H399" s="56">
        <v>84.5</v>
      </c>
      <c r="I399" s="56">
        <v>82.3</v>
      </c>
      <c r="J399" s="56">
        <v>81.400000000000006</v>
      </c>
      <c r="K399" s="56">
        <v>79</v>
      </c>
      <c r="L399" s="56">
        <v>78</v>
      </c>
      <c r="M399" s="56">
        <v>73</v>
      </c>
      <c r="N399" s="56">
        <v>64.900000000000006</v>
      </c>
    </row>
    <row r="400" spans="1:14" ht="14.25" customHeight="1">
      <c r="B400" s="56" t="s">
        <v>62</v>
      </c>
      <c r="C400" s="56">
        <v>62.7</v>
      </c>
      <c r="D400" s="56">
        <v>63.6</v>
      </c>
      <c r="E400" s="56">
        <v>75.099999999999994</v>
      </c>
      <c r="F400" s="56">
        <v>83</v>
      </c>
      <c r="G400" s="56">
        <v>83.6</v>
      </c>
      <c r="H400" s="56">
        <v>86.4</v>
      </c>
      <c r="I400" s="56">
        <v>84.2</v>
      </c>
      <c r="J400" s="56">
        <v>82.4</v>
      </c>
      <c r="K400" s="56">
        <v>79.900000000000006</v>
      </c>
      <c r="L400" s="56">
        <v>78.900000000000006</v>
      </c>
      <c r="M400" s="56">
        <v>74.3</v>
      </c>
      <c r="N400" s="56">
        <v>66.400000000000006</v>
      </c>
    </row>
    <row r="401" spans="1:14" ht="14.25" customHeight="1">
      <c r="B401" s="56" t="s">
        <v>97</v>
      </c>
      <c r="C401" s="56">
        <v>47.2</v>
      </c>
      <c r="D401" s="56">
        <v>53.8</v>
      </c>
      <c r="E401" s="56">
        <v>72.8</v>
      </c>
      <c r="F401" s="56">
        <v>81.099999999999994</v>
      </c>
      <c r="G401" s="56">
        <v>77.900000000000006</v>
      </c>
      <c r="H401" s="56">
        <v>72.599999999999994</v>
      </c>
      <c r="I401" s="56">
        <v>71.5</v>
      </c>
      <c r="J401" s="56">
        <v>70.3</v>
      </c>
      <c r="K401" s="56">
        <v>69.3</v>
      </c>
      <c r="L401" s="56">
        <v>66.099999999999994</v>
      </c>
      <c r="M401" s="56">
        <v>62.2</v>
      </c>
      <c r="N401" s="56">
        <v>52.1</v>
      </c>
    </row>
    <row r="402" spans="1:14" ht="14.25" customHeight="1"/>
    <row r="403" spans="1:14" ht="14.25" customHeight="1">
      <c r="A403" s="56" t="s">
        <v>98</v>
      </c>
    </row>
    <row r="404" spans="1:14" ht="14.25" customHeight="1">
      <c r="B404" s="56" t="s">
        <v>283</v>
      </c>
      <c r="D404" s="56" t="s">
        <v>284</v>
      </c>
    </row>
    <row r="405" spans="1:14" ht="14.25" customHeight="1">
      <c r="A405" s="56" t="s">
        <v>65</v>
      </c>
    </row>
    <row r="406" spans="1:14" ht="14.25" customHeight="1"/>
    <row r="407" spans="1:14" ht="14.25" customHeight="1"/>
    <row r="408" spans="1:14" ht="14.25" customHeight="1">
      <c r="A408" s="56" t="s">
        <v>66</v>
      </c>
    </row>
    <row r="409" spans="1:14" ht="14.25" customHeight="1">
      <c r="B409" s="56" t="s">
        <v>67</v>
      </c>
      <c r="C409" s="56" t="s">
        <v>68</v>
      </c>
    </row>
    <row r="410" spans="1:14" ht="14.25" customHeight="1">
      <c r="B410" s="56" t="s">
        <v>69</v>
      </c>
      <c r="C410" s="56" t="s">
        <v>70</v>
      </c>
    </row>
    <row r="411" spans="1:14" ht="14.25" customHeight="1">
      <c r="B411" s="56" t="s">
        <v>71</v>
      </c>
      <c r="C411" s="56" t="s">
        <v>72</v>
      </c>
    </row>
    <row r="412" spans="1:14" ht="14.25" customHeight="1">
      <c r="B412" s="56" t="s">
        <v>73</v>
      </c>
      <c r="C412" s="56" t="s">
        <v>74</v>
      </c>
    </row>
    <row r="413" spans="1:14" ht="14.25" customHeight="1"/>
    <row r="414" spans="1:14" ht="14.25" customHeight="1">
      <c r="A414" s="56" t="s">
        <v>75</v>
      </c>
    </row>
    <row r="415" spans="1:14" ht="14.25" customHeight="1">
      <c r="B415" s="56" t="s">
        <v>76</v>
      </c>
      <c r="C415" s="56" t="s">
        <v>77</v>
      </c>
    </row>
    <row r="416" spans="1:14" ht="14.25" customHeight="1">
      <c r="B416" s="56" t="s">
        <v>78</v>
      </c>
      <c r="C416" s="56" t="s">
        <v>79</v>
      </c>
    </row>
    <row r="417" spans="1:14" ht="14.25" customHeight="1">
      <c r="B417" s="56" t="s">
        <v>80</v>
      </c>
      <c r="C417" s="56" t="s">
        <v>81</v>
      </c>
    </row>
    <row r="418" spans="1:14" ht="14.25" customHeight="1">
      <c r="B418" s="56" t="s">
        <v>82</v>
      </c>
      <c r="C418" s="60">
        <v>1.1574074074074073E-4</v>
      </c>
    </row>
    <row r="419" spans="1:14" ht="14.25" customHeight="1">
      <c r="B419" s="56" t="s">
        <v>83</v>
      </c>
      <c r="C419" s="56" t="s">
        <v>84</v>
      </c>
    </row>
    <row r="420" spans="1:14" ht="14.25" customHeight="1">
      <c r="B420" s="56" t="s">
        <v>85</v>
      </c>
      <c r="C420" s="56" t="s">
        <v>86</v>
      </c>
    </row>
    <row r="421" spans="1:14" ht="14.25" customHeight="1"/>
    <row r="422" spans="1:14" ht="14.25" customHeight="1">
      <c r="A422" s="56" t="s">
        <v>87</v>
      </c>
    </row>
    <row r="423" spans="1:14" ht="14.25" customHeight="1">
      <c r="B423" s="56" t="s">
        <v>88</v>
      </c>
      <c r="C423" s="56" t="s">
        <v>285</v>
      </c>
    </row>
    <row r="424" spans="1:14" ht="14.25" customHeight="1">
      <c r="B424" s="56" t="s">
        <v>90</v>
      </c>
      <c r="C424" s="56" t="s">
        <v>286</v>
      </c>
    </row>
    <row r="425" spans="1:14" ht="14.25" customHeight="1"/>
    <row r="426" spans="1:14" ht="14.25" customHeight="1">
      <c r="A426" s="56" t="s">
        <v>92</v>
      </c>
    </row>
    <row r="427" spans="1:14" ht="14.25" customHeight="1">
      <c r="B427" s="56" t="s">
        <v>51</v>
      </c>
      <c r="C427" s="56">
        <v>8</v>
      </c>
      <c r="D427" s="56">
        <v>16</v>
      </c>
      <c r="E427" s="56">
        <v>31.5</v>
      </c>
      <c r="F427" s="56">
        <v>63</v>
      </c>
      <c r="G427" s="56">
        <v>125</v>
      </c>
      <c r="H427" s="56">
        <v>250</v>
      </c>
      <c r="I427" s="56">
        <v>500</v>
      </c>
      <c r="J427" s="56">
        <v>1000</v>
      </c>
      <c r="K427" s="56">
        <v>2000</v>
      </c>
      <c r="L427" s="56">
        <v>4000</v>
      </c>
      <c r="M427" s="56">
        <v>8000</v>
      </c>
      <c r="N427" s="56">
        <v>16000</v>
      </c>
    </row>
    <row r="428" spans="1:14" ht="14.25" customHeight="1">
      <c r="B428" s="56" t="s">
        <v>93</v>
      </c>
      <c r="C428" s="56" t="s">
        <v>94</v>
      </c>
      <c r="D428" s="56" t="s">
        <v>94</v>
      </c>
      <c r="E428" s="56" t="s">
        <v>94</v>
      </c>
      <c r="F428" s="56" t="s">
        <v>94</v>
      </c>
      <c r="G428" s="56" t="s">
        <v>94</v>
      </c>
      <c r="H428" s="56" t="s">
        <v>94</v>
      </c>
      <c r="I428" s="56" t="s">
        <v>94</v>
      </c>
      <c r="J428" s="56" t="s">
        <v>94</v>
      </c>
      <c r="K428" s="56" t="s">
        <v>94</v>
      </c>
      <c r="L428" s="56" t="s">
        <v>94</v>
      </c>
      <c r="M428" s="56" t="s">
        <v>94</v>
      </c>
      <c r="N428" s="56" t="s">
        <v>94</v>
      </c>
    </row>
    <row r="429" spans="1:14" ht="14.25" customHeight="1">
      <c r="B429" s="56" t="s">
        <v>95</v>
      </c>
      <c r="C429" s="56">
        <v>69</v>
      </c>
      <c r="D429" s="56">
        <v>66.8</v>
      </c>
      <c r="E429" s="56">
        <v>82.1</v>
      </c>
      <c r="F429" s="56">
        <v>88.3</v>
      </c>
      <c r="G429" s="56">
        <v>87.9</v>
      </c>
      <c r="H429" s="56">
        <v>86.9</v>
      </c>
      <c r="I429" s="56">
        <v>85.2</v>
      </c>
      <c r="J429" s="56">
        <v>82.9</v>
      </c>
      <c r="K429" s="56">
        <v>80.8</v>
      </c>
      <c r="L429" s="56">
        <v>79.5</v>
      </c>
      <c r="M429" s="56">
        <v>75.7</v>
      </c>
      <c r="N429" s="56">
        <v>70.5</v>
      </c>
    </row>
    <row r="430" spans="1:14" ht="14.25" customHeight="1">
      <c r="B430" s="56" t="s">
        <v>96</v>
      </c>
      <c r="C430" s="56">
        <v>51.6</v>
      </c>
      <c r="D430" s="56">
        <v>52.9</v>
      </c>
      <c r="E430" s="56">
        <v>69.8</v>
      </c>
      <c r="F430" s="56">
        <v>79.3</v>
      </c>
      <c r="G430" s="56">
        <v>81.900000000000006</v>
      </c>
      <c r="H430" s="56">
        <v>83.2</v>
      </c>
      <c r="I430" s="56">
        <v>82.5</v>
      </c>
      <c r="J430" s="56">
        <v>81.099999999999994</v>
      </c>
      <c r="K430" s="56">
        <v>79</v>
      </c>
      <c r="L430" s="56">
        <v>78.099999999999994</v>
      </c>
      <c r="M430" s="56">
        <v>72.7</v>
      </c>
      <c r="N430" s="56">
        <v>65</v>
      </c>
    </row>
    <row r="431" spans="1:14" ht="14.25" customHeight="1">
      <c r="B431" s="56" t="s">
        <v>62</v>
      </c>
      <c r="C431" s="56">
        <v>61.2</v>
      </c>
      <c r="D431" s="56">
        <v>60</v>
      </c>
      <c r="E431" s="56">
        <v>74.7</v>
      </c>
      <c r="F431" s="56">
        <v>84.7</v>
      </c>
      <c r="G431" s="56">
        <v>84.5</v>
      </c>
      <c r="H431" s="56">
        <v>85.1</v>
      </c>
      <c r="I431" s="56">
        <v>83.9</v>
      </c>
      <c r="J431" s="56">
        <v>81.900000000000006</v>
      </c>
      <c r="K431" s="56">
        <v>79.900000000000006</v>
      </c>
      <c r="L431" s="56">
        <v>78.900000000000006</v>
      </c>
      <c r="M431" s="56">
        <v>74.400000000000006</v>
      </c>
      <c r="N431" s="56">
        <v>67.5</v>
      </c>
    </row>
    <row r="432" spans="1:14" ht="14.25" customHeight="1">
      <c r="B432" s="56" t="s">
        <v>97</v>
      </c>
      <c r="C432" s="56">
        <v>47.2</v>
      </c>
      <c r="D432" s="56">
        <v>53.8</v>
      </c>
      <c r="E432" s="56">
        <v>72.8</v>
      </c>
      <c r="F432" s="56">
        <v>81.099999999999994</v>
      </c>
      <c r="G432" s="56">
        <v>77.900000000000006</v>
      </c>
      <c r="H432" s="56">
        <v>72.599999999999994</v>
      </c>
      <c r="I432" s="56">
        <v>71.5</v>
      </c>
      <c r="J432" s="56">
        <v>70.3</v>
      </c>
      <c r="K432" s="56">
        <v>69.3</v>
      </c>
      <c r="L432" s="56">
        <v>66.099999999999994</v>
      </c>
      <c r="M432" s="56">
        <v>62.2</v>
      </c>
      <c r="N432" s="56">
        <v>52.1</v>
      </c>
    </row>
    <row r="433" spans="1:2" ht="14.25" customHeight="1"/>
    <row r="434" spans="1:2" ht="14.25" customHeight="1">
      <c r="A434" s="56" t="s">
        <v>98</v>
      </c>
    </row>
    <row r="435" spans="1:2" ht="14.25" customHeight="1">
      <c r="B435" s="56" t="s">
        <v>287</v>
      </c>
    </row>
    <row r="436" spans="1:2" ht="14.25" customHeight="1"/>
    <row r="437" spans="1:2" ht="14.25" customHeight="1"/>
    <row r="438" spans="1:2" ht="14.25" customHeight="1"/>
    <row r="439" spans="1:2" ht="14.25" customHeight="1"/>
    <row r="440" spans="1:2" ht="14.25" customHeight="1"/>
    <row r="441" spans="1:2" ht="14.25" customHeight="1"/>
    <row r="442" spans="1:2" ht="14.25" customHeight="1"/>
    <row r="443" spans="1:2" ht="14.25" customHeight="1"/>
    <row r="444" spans="1:2" ht="14.25" customHeight="1"/>
    <row r="445" spans="1:2" ht="14.25" customHeight="1"/>
    <row r="446" spans="1:2" ht="14.25" customHeight="1"/>
    <row r="447" spans="1:2" ht="14.25" customHeight="1"/>
    <row r="448" spans="1:2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L1000"/>
  <sheetViews>
    <sheetView workbookViewId="0"/>
  </sheetViews>
  <sheetFormatPr defaultColWidth="12.625" defaultRowHeight="15" customHeight="1"/>
  <cols>
    <col min="1" max="1" width="20.875" bestFit="1" customWidth="1"/>
    <col min="2" max="2" width="18" customWidth="1"/>
    <col min="3" max="38" width="7.625" customWidth="1"/>
  </cols>
  <sheetData>
    <row r="1" spans="1:6" ht="14.25" customHeight="1">
      <c r="A1" s="56" t="s">
        <v>288</v>
      </c>
      <c r="C1" s="56" t="s">
        <v>289</v>
      </c>
      <c r="F1" s="61"/>
    </row>
    <row r="2" spans="1:6" ht="14.25" customHeight="1">
      <c r="A2" s="56" t="s">
        <v>290</v>
      </c>
      <c r="F2" s="61"/>
    </row>
    <row r="3" spans="1:6" ht="14.25" customHeight="1">
      <c r="F3" s="61"/>
    </row>
    <row r="4" spans="1:6" ht="14.25" customHeight="1">
      <c r="F4" s="61"/>
    </row>
    <row r="5" spans="1:6" ht="14.25" customHeight="1">
      <c r="A5" s="56" t="s">
        <v>66</v>
      </c>
      <c r="F5" s="61"/>
    </row>
    <row r="6" spans="1:6" ht="14.25" customHeight="1">
      <c r="B6" s="56" t="s">
        <v>67</v>
      </c>
      <c r="C6" s="56" t="s">
        <v>291</v>
      </c>
      <c r="F6" s="61"/>
    </row>
    <row r="7" spans="1:6" ht="14.25" customHeight="1">
      <c r="B7" s="56" t="s">
        <v>69</v>
      </c>
      <c r="C7" s="56" t="s">
        <v>292</v>
      </c>
      <c r="F7" s="61"/>
    </row>
    <row r="8" spans="1:6" ht="14.25" customHeight="1">
      <c r="B8" s="56" t="s">
        <v>71</v>
      </c>
      <c r="C8" s="56" t="s">
        <v>293</v>
      </c>
      <c r="F8" s="61"/>
    </row>
    <row r="9" spans="1:6" ht="14.25" customHeight="1">
      <c r="B9" s="56" t="s">
        <v>73</v>
      </c>
      <c r="C9" s="56" t="s">
        <v>74</v>
      </c>
      <c r="F9" s="61"/>
    </row>
    <row r="10" spans="1:6" ht="14.25" customHeight="1">
      <c r="F10" s="61"/>
    </row>
    <row r="11" spans="1:6" ht="14.25" customHeight="1">
      <c r="A11" s="56" t="s">
        <v>75</v>
      </c>
      <c r="F11" s="61"/>
    </row>
    <row r="12" spans="1:6" ht="14.25" customHeight="1">
      <c r="B12" s="56" t="s">
        <v>76</v>
      </c>
      <c r="C12" s="56" t="s">
        <v>77</v>
      </c>
      <c r="F12" s="61"/>
    </row>
    <row r="13" spans="1:6" ht="14.25" customHeight="1">
      <c r="B13" s="56" t="s">
        <v>78</v>
      </c>
      <c r="C13" s="56" t="s">
        <v>79</v>
      </c>
      <c r="F13" s="61"/>
    </row>
    <row r="14" spans="1:6" ht="14.25" customHeight="1">
      <c r="B14" s="56" t="s">
        <v>294</v>
      </c>
      <c r="C14" s="56" t="s">
        <v>295</v>
      </c>
      <c r="F14" s="61"/>
    </row>
    <row r="15" spans="1:6" ht="14.25" customHeight="1">
      <c r="F15" s="61"/>
    </row>
    <row r="16" spans="1:6" ht="14.25" customHeight="1">
      <c r="A16" s="56" t="s">
        <v>296</v>
      </c>
      <c r="F16" s="61"/>
    </row>
    <row r="17" spans="1:38" ht="14.25" customHeight="1">
      <c r="B17" s="56" t="s">
        <v>297</v>
      </c>
      <c r="C17" s="56" t="s">
        <v>298</v>
      </c>
      <c r="F17" s="61"/>
    </row>
    <row r="18" spans="1:38" ht="14.25" customHeight="1">
      <c r="B18" s="56" t="s">
        <v>299</v>
      </c>
      <c r="C18" s="56" t="s">
        <v>300</v>
      </c>
      <c r="F18" s="61"/>
    </row>
    <row r="19" spans="1:38" ht="14.25" customHeight="1">
      <c r="F19" s="61"/>
    </row>
    <row r="20" spans="1:38" ht="14.25" customHeight="1">
      <c r="B20" s="56" t="s">
        <v>301</v>
      </c>
      <c r="C20" s="56">
        <v>50.6</v>
      </c>
      <c r="F20" s="61"/>
    </row>
    <row r="21" spans="1:38" ht="14.25" customHeight="1">
      <c r="B21" s="56" t="s">
        <v>51</v>
      </c>
      <c r="C21" s="56">
        <v>125</v>
      </c>
      <c r="D21" s="56">
        <v>250</v>
      </c>
      <c r="E21" s="56">
        <v>500</v>
      </c>
      <c r="F21" s="61">
        <v>1000</v>
      </c>
      <c r="G21" s="56">
        <v>2000</v>
      </c>
      <c r="H21" s="56">
        <v>4000</v>
      </c>
      <c r="I21" s="56">
        <v>8000</v>
      </c>
    </row>
    <row r="22" spans="1:38" ht="14.25" customHeight="1">
      <c r="B22" s="56" t="s">
        <v>302</v>
      </c>
      <c r="C22" s="56">
        <v>52</v>
      </c>
      <c r="D22" s="56">
        <v>51.2</v>
      </c>
      <c r="E22" s="56">
        <v>47.9</v>
      </c>
      <c r="F22" s="61">
        <v>46.3</v>
      </c>
      <c r="G22" s="56">
        <v>41.4</v>
      </c>
      <c r="H22" s="56">
        <v>34.200000000000003</v>
      </c>
      <c r="I22" s="56">
        <v>24.8</v>
      </c>
    </row>
    <row r="23" spans="1:38" ht="14.25" customHeight="1">
      <c r="F23" s="61"/>
    </row>
    <row r="24" spans="1:38" ht="14.25" customHeight="1">
      <c r="A24" s="56" t="s">
        <v>303</v>
      </c>
      <c r="F24" s="61"/>
    </row>
    <row r="25" spans="1:38" ht="14.25" customHeight="1">
      <c r="B25" s="56" t="s">
        <v>304</v>
      </c>
      <c r="F25" s="61"/>
    </row>
    <row r="26" spans="1:38" ht="14.25" customHeight="1">
      <c r="B26" s="56" t="s">
        <v>305</v>
      </c>
      <c r="F26" s="61"/>
    </row>
    <row r="27" spans="1:38" ht="14.25" customHeight="1">
      <c r="F27" s="61"/>
    </row>
    <row r="28" spans="1:38" ht="14.25" customHeight="1">
      <c r="B28" s="56" t="s">
        <v>306</v>
      </c>
      <c r="C28" s="56" t="s">
        <v>307</v>
      </c>
      <c r="D28" s="56" t="s">
        <v>308</v>
      </c>
      <c r="E28" s="56" t="s">
        <v>307</v>
      </c>
      <c r="F28" s="61" t="s">
        <v>309</v>
      </c>
      <c r="G28" s="56" t="s">
        <v>309</v>
      </c>
      <c r="H28" s="56" t="s">
        <v>309</v>
      </c>
      <c r="I28" s="56" t="s">
        <v>309</v>
      </c>
      <c r="J28" s="56" t="s">
        <v>51</v>
      </c>
      <c r="K28" s="56">
        <v>125</v>
      </c>
      <c r="L28" s="56" t="s">
        <v>309</v>
      </c>
      <c r="M28" s="56" t="s">
        <v>309</v>
      </c>
      <c r="N28" s="56" t="s">
        <v>309</v>
      </c>
      <c r="O28" s="56">
        <v>250</v>
      </c>
      <c r="P28" s="56" t="s">
        <v>309</v>
      </c>
      <c r="Q28" s="56" t="s">
        <v>309</v>
      </c>
      <c r="R28" s="56" t="s">
        <v>309</v>
      </c>
      <c r="S28" s="56">
        <v>500</v>
      </c>
      <c r="T28" s="56" t="s">
        <v>309</v>
      </c>
      <c r="U28" s="56" t="s">
        <v>309</v>
      </c>
      <c r="V28" s="56" t="s">
        <v>309</v>
      </c>
      <c r="W28" s="56">
        <v>1000</v>
      </c>
      <c r="X28" s="56" t="s">
        <v>309</v>
      </c>
      <c r="Y28" s="56" t="s">
        <v>309</v>
      </c>
      <c r="Z28" s="56" t="s">
        <v>309</v>
      </c>
      <c r="AA28" s="56">
        <v>2000</v>
      </c>
      <c r="AB28" s="56" t="s">
        <v>309</v>
      </c>
      <c r="AC28" s="56" t="s">
        <v>309</v>
      </c>
      <c r="AD28" s="56" t="s">
        <v>309</v>
      </c>
      <c r="AE28" s="56">
        <v>4000</v>
      </c>
      <c r="AF28" s="56" t="s">
        <v>309</v>
      </c>
      <c r="AG28" s="56" t="s">
        <v>309</v>
      </c>
      <c r="AH28" s="56" t="s">
        <v>309</v>
      </c>
      <c r="AI28" s="56">
        <v>8000</v>
      </c>
      <c r="AJ28" s="56" t="s">
        <v>309</v>
      </c>
      <c r="AK28" s="56" t="s">
        <v>309</v>
      </c>
      <c r="AL28" s="56" t="s">
        <v>309</v>
      </c>
    </row>
    <row r="29" spans="1:38" ht="14.25" customHeight="1">
      <c r="B29" s="56" t="s">
        <v>310</v>
      </c>
      <c r="C29" s="56" t="s">
        <v>311</v>
      </c>
      <c r="D29" s="56" t="s">
        <v>310</v>
      </c>
      <c r="E29" s="56" t="s">
        <v>311</v>
      </c>
      <c r="F29" s="61" t="s">
        <v>312</v>
      </c>
      <c r="G29" s="56" t="s">
        <v>313</v>
      </c>
      <c r="H29" s="56" t="s">
        <v>314</v>
      </c>
      <c r="I29" s="56" t="s">
        <v>315</v>
      </c>
      <c r="J29" s="56" t="s">
        <v>309</v>
      </c>
      <c r="K29" s="56" t="s">
        <v>316</v>
      </c>
      <c r="L29" s="56" t="s">
        <v>317</v>
      </c>
      <c r="M29" s="56" t="s">
        <v>318</v>
      </c>
      <c r="N29" s="56" t="s">
        <v>315</v>
      </c>
      <c r="O29" s="56" t="s">
        <v>316</v>
      </c>
      <c r="P29" s="56" t="s">
        <v>317</v>
      </c>
      <c r="Q29" s="56" t="s">
        <v>318</v>
      </c>
      <c r="R29" s="56" t="s">
        <v>315</v>
      </c>
      <c r="S29" s="56" t="s">
        <v>316</v>
      </c>
      <c r="T29" s="56" t="s">
        <v>317</v>
      </c>
      <c r="U29" s="56" t="s">
        <v>318</v>
      </c>
      <c r="V29" s="56" t="s">
        <v>315</v>
      </c>
      <c r="W29" s="56" t="s">
        <v>316</v>
      </c>
      <c r="X29" s="56" t="s">
        <v>317</v>
      </c>
      <c r="Y29" s="56" t="s">
        <v>318</v>
      </c>
      <c r="Z29" s="56" t="s">
        <v>315</v>
      </c>
      <c r="AA29" s="56" t="s">
        <v>316</v>
      </c>
      <c r="AB29" s="56" t="s">
        <v>317</v>
      </c>
      <c r="AC29" s="56" t="s">
        <v>318</v>
      </c>
      <c r="AD29" s="56" t="s">
        <v>315</v>
      </c>
      <c r="AE29" s="56" t="s">
        <v>316</v>
      </c>
      <c r="AF29" s="56" t="s">
        <v>317</v>
      </c>
      <c r="AG29" s="56" t="s">
        <v>318</v>
      </c>
      <c r="AH29" s="56" t="s">
        <v>315</v>
      </c>
      <c r="AI29" s="56" t="s">
        <v>316</v>
      </c>
      <c r="AJ29" s="56" t="s">
        <v>317</v>
      </c>
      <c r="AK29" s="56" t="s">
        <v>318</v>
      </c>
      <c r="AL29" s="56" t="s">
        <v>315</v>
      </c>
    </row>
    <row r="30" spans="1:38" ht="14.25" customHeight="1">
      <c r="B30" s="56" t="s">
        <v>319</v>
      </c>
      <c r="C30" s="56" t="s">
        <v>320</v>
      </c>
      <c r="D30" s="56" t="s">
        <v>319</v>
      </c>
      <c r="E30" s="56" t="s">
        <v>320</v>
      </c>
      <c r="F30" s="61" t="s">
        <v>321</v>
      </c>
      <c r="G30" s="56" t="s">
        <v>321</v>
      </c>
      <c r="H30" s="56" t="s">
        <v>94</v>
      </c>
      <c r="I30" s="56" t="s">
        <v>309</v>
      </c>
      <c r="J30" s="56" t="s">
        <v>309</v>
      </c>
      <c r="K30" s="56" t="s">
        <v>94</v>
      </c>
      <c r="L30" s="56" t="s">
        <v>322</v>
      </c>
      <c r="M30" s="56" t="s">
        <v>322</v>
      </c>
      <c r="N30" s="56" t="s">
        <v>309</v>
      </c>
      <c r="O30" s="56" t="s">
        <v>94</v>
      </c>
      <c r="P30" s="56" t="s">
        <v>322</v>
      </c>
      <c r="Q30" s="56" t="s">
        <v>322</v>
      </c>
      <c r="R30" s="56" t="s">
        <v>309</v>
      </c>
      <c r="S30" s="56" t="s">
        <v>94</v>
      </c>
      <c r="T30" s="56" t="s">
        <v>322</v>
      </c>
      <c r="U30" s="56" t="s">
        <v>322</v>
      </c>
      <c r="V30" s="56" t="s">
        <v>309</v>
      </c>
      <c r="W30" s="56" t="s">
        <v>94</v>
      </c>
      <c r="X30" s="56" t="s">
        <v>322</v>
      </c>
      <c r="Y30" s="56" t="s">
        <v>322</v>
      </c>
      <c r="Z30" s="56" t="s">
        <v>309</v>
      </c>
      <c r="AA30" s="56" t="s">
        <v>94</v>
      </c>
      <c r="AB30" s="56" t="s">
        <v>322</v>
      </c>
      <c r="AC30" s="56" t="s">
        <v>322</v>
      </c>
      <c r="AD30" s="56" t="s">
        <v>309</v>
      </c>
      <c r="AE30" s="56" t="s">
        <v>94</v>
      </c>
      <c r="AF30" s="56" t="s">
        <v>322</v>
      </c>
      <c r="AG30" s="56" t="s">
        <v>322</v>
      </c>
      <c r="AH30" s="56" t="s">
        <v>309</v>
      </c>
      <c r="AI30" s="56" t="s">
        <v>94</v>
      </c>
      <c r="AJ30" s="56" t="s">
        <v>322</v>
      </c>
      <c r="AK30" s="56" t="s">
        <v>322</v>
      </c>
      <c r="AL30" s="56" t="s">
        <v>309</v>
      </c>
    </row>
    <row r="31" spans="1:38" ht="14.25" customHeight="1">
      <c r="B31" s="62">
        <v>44302</v>
      </c>
      <c r="C31" s="60">
        <v>0.66495370370370377</v>
      </c>
      <c r="D31" s="62">
        <v>44302</v>
      </c>
      <c r="E31" s="60">
        <v>0.6651273148148148</v>
      </c>
      <c r="F31" s="61">
        <v>0.54</v>
      </c>
      <c r="G31" s="56" t="s">
        <v>309</v>
      </c>
      <c r="H31" s="56">
        <v>87.1</v>
      </c>
      <c r="I31" s="56" t="s">
        <v>323</v>
      </c>
      <c r="J31" s="56" t="s">
        <v>309</v>
      </c>
      <c r="K31" s="56">
        <v>87.7</v>
      </c>
      <c r="L31" s="56">
        <v>0.33</v>
      </c>
      <c r="M31" s="56">
        <v>0.27</v>
      </c>
      <c r="N31" s="56" t="s">
        <v>323</v>
      </c>
      <c r="O31" s="56">
        <v>90</v>
      </c>
      <c r="P31" s="56">
        <v>0.63</v>
      </c>
      <c r="Q31" s="56">
        <v>0.41</v>
      </c>
      <c r="R31" s="56" t="s">
        <v>323</v>
      </c>
      <c r="S31" s="56">
        <v>86</v>
      </c>
      <c r="T31" s="56">
        <v>0.71</v>
      </c>
      <c r="U31" s="56">
        <v>0.43</v>
      </c>
      <c r="V31" s="56" t="s">
        <v>323</v>
      </c>
      <c r="W31" s="56">
        <v>80.8</v>
      </c>
      <c r="X31" s="56">
        <v>0.54</v>
      </c>
      <c r="Y31" s="56">
        <v>0.45</v>
      </c>
      <c r="Z31" s="56" t="s">
        <v>323</v>
      </c>
      <c r="AA31" s="56">
        <v>75.400000000000006</v>
      </c>
      <c r="AB31" s="56">
        <v>0.67</v>
      </c>
      <c r="AC31" s="56">
        <v>0.57999999999999996</v>
      </c>
      <c r="AD31" s="56" t="s">
        <v>323</v>
      </c>
      <c r="AE31" s="56">
        <v>70.2</v>
      </c>
      <c r="AF31" s="56">
        <v>0.79</v>
      </c>
      <c r="AG31" s="56">
        <v>0.66</v>
      </c>
      <c r="AH31" s="56" t="s">
        <v>323</v>
      </c>
      <c r="AI31" s="56">
        <v>60.8</v>
      </c>
      <c r="AJ31" s="56">
        <v>0.79</v>
      </c>
      <c r="AK31" s="56">
        <v>0.52</v>
      </c>
      <c r="AL31" s="56" t="s">
        <v>323</v>
      </c>
    </row>
    <row r="32" spans="1:38" ht="14.25" customHeight="1">
      <c r="F32" s="61"/>
    </row>
    <row r="33" spans="1:6" ht="14.25" customHeight="1">
      <c r="A33" s="56" t="s">
        <v>98</v>
      </c>
      <c r="F33" s="61"/>
    </row>
    <row r="34" spans="1:6" ht="14.25" customHeight="1">
      <c r="B34" s="56" t="s">
        <v>324</v>
      </c>
      <c r="D34" s="56" t="s">
        <v>325</v>
      </c>
      <c r="F34" s="61"/>
    </row>
    <row r="35" spans="1:6" ht="14.25" customHeight="1">
      <c r="A35" s="56" t="s">
        <v>290</v>
      </c>
      <c r="F35" s="61"/>
    </row>
    <row r="36" spans="1:6" ht="14.25" customHeight="1">
      <c r="F36" s="61"/>
    </row>
    <row r="37" spans="1:6" ht="14.25" customHeight="1">
      <c r="F37" s="61"/>
    </row>
    <row r="38" spans="1:6" ht="14.25" customHeight="1">
      <c r="A38" s="56" t="s">
        <v>66</v>
      </c>
      <c r="F38" s="61"/>
    </row>
    <row r="39" spans="1:6" ht="14.25" customHeight="1">
      <c r="B39" s="56" t="s">
        <v>67</v>
      </c>
      <c r="C39" s="56" t="s">
        <v>291</v>
      </c>
      <c r="F39" s="61"/>
    </row>
    <row r="40" spans="1:6" ht="14.25" customHeight="1">
      <c r="B40" s="56" t="s">
        <v>69</v>
      </c>
      <c r="C40" s="56" t="s">
        <v>292</v>
      </c>
      <c r="F40" s="61"/>
    </row>
    <row r="41" spans="1:6" ht="14.25" customHeight="1">
      <c r="B41" s="56" t="s">
        <v>71</v>
      </c>
      <c r="C41" s="56" t="s">
        <v>293</v>
      </c>
      <c r="F41" s="61"/>
    </row>
    <row r="42" spans="1:6" ht="14.25" customHeight="1">
      <c r="B42" s="56" t="s">
        <v>73</v>
      </c>
      <c r="C42" s="56" t="s">
        <v>74</v>
      </c>
      <c r="F42" s="61"/>
    </row>
    <row r="43" spans="1:6" ht="14.25" customHeight="1">
      <c r="F43" s="61"/>
    </row>
    <row r="44" spans="1:6" ht="14.25" customHeight="1">
      <c r="A44" s="56" t="s">
        <v>75</v>
      </c>
      <c r="F44" s="61"/>
    </row>
    <row r="45" spans="1:6" ht="14.25" customHeight="1">
      <c r="B45" s="56" t="s">
        <v>76</v>
      </c>
      <c r="C45" s="56" t="s">
        <v>77</v>
      </c>
      <c r="F45" s="61"/>
    </row>
    <row r="46" spans="1:6" ht="14.25" customHeight="1">
      <c r="B46" s="56" t="s">
        <v>78</v>
      </c>
      <c r="C46" s="56" t="s">
        <v>79</v>
      </c>
      <c r="F46" s="61"/>
    </row>
    <row r="47" spans="1:6" ht="14.25" customHeight="1">
      <c r="B47" s="56" t="s">
        <v>294</v>
      </c>
      <c r="C47" s="56" t="s">
        <v>295</v>
      </c>
      <c r="F47" s="61"/>
    </row>
    <row r="48" spans="1:6" ht="14.25" customHeight="1">
      <c r="F48" s="61"/>
    </row>
    <row r="49" spans="1:38" ht="14.25" customHeight="1">
      <c r="A49" s="56" t="s">
        <v>296</v>
      </c>
      <c r="F49" s="61"/>
    </row>
    <row r="50" spans="1:38" ht="14.25" customHeight="1">
      <c r="B50" s="56" t="s">
        <v>297</v>
      </c>
      <c r="C50" s="56" t="s">
        <v>298</v>
      </c>
      <c r="F50" s="61"/>
    </row>
    <row r="51" spans="1:38" ht="14.25" customHeight="1">
      <c r="B51" s="56" t="s">
        <v>299</v>
      </c>
      <c r="C51" s="56" t="s">
        <v>300</v>
      </c>
      <c r="F51" s="61"/>
    </row>
    <row r="52" spans="1:38" ht="14.25" customHeight="1">
      <c r="F52" s="61"/>
    </row>
    <row r="53" spans="1:38" ht="14.25" customHeight="1">
      <c r="B53" s="56" t="s">
        <v>301</v>
      </c>
      <c r="C53" s="56">
        <v>50.6</v>
      </c>
      <c r="F53" s="61"/>
    </row>
    <row r="54" spans="1:38" ht="14.25" customHeight="1">
      <c r="B54" s="56" t="s">
        <v>51</v>
      </c>
      <c r="C54" s="56">
        <v>125</v>
      </c>
      <c r="D54" s="56">
        <v>250</v>
      </c>
      <c r="E54" s="56">
        <v>500</v>
      </c>
      <c r="F54" s="61">
        <v>1000</v>
      </c>
      <c r="G54" s="56">
        <v>2000</v>
      </c>
      <c r="H54" s="56">
        <v>4000</v>
      </c>
      <c r="I54" s="56">
        <v>8000</v>
      </c>
    </row>
    <row r="55" spans="1:38" ht="14.25" customHeight="1">
      <c r="B55" s="56" t="s">
        <v>302</v>
      </c>
      <c r="C55" s="56">
        <v>52</v>
      </c>
      <c r="D55" s="56">
        <v>51.2</v>
      </c>
      <c r="E55" s="56">
        <v>47.9</v>
      </c>
      <c r="F55" s="61">
        <v>46.3</v>
      </c>
      <c r="G55" s="56">
        <v>41.4</v>
      </c>
      <c r="H55" s="56">
        <v>34.200000000000003</v>
      </c>
      <c r="I55" s="56">
        <v>24.8</v>
      </c>
    </row>
    <row r="56" spans="1:38" ht="14.25" customHeight="1">
      <c r="F56" s="61"/>
    </row>
    <row r="57" spans="1:38" ht="14.25" customHeight="1">
      <c r="A57" s="56" t="s">
        <v>303</v>
      </c>
      <c r="F57" s="61"/>
    </row>
    <row r="58" spans="1:38" ht="14.25" customHeight="1">
      <c r="B58" s="56" t="s">
        <v>304</v>
      </c>
      <c r="F58" s="61"/>
    </row>
    <row r="59" spans="1:38" ht="14.25" customHeight="1">
      <c r="B59" s="56" t="s">
        <v>305</v>
      </c>
      <c r="F59" s="61"/>
    </row>
    <row r="60" spans="1:38" ht="14.25" customHeight="1">
      <c r="F60" s="61"/>
    </row>
    <row r="61" spans="1:38" ht="14.25" customHeight="1">
      <c r="B61" s="56" t="s">
        <v>306</v>
      </c>
      <c r="C61" s="56" t="s">
        <v>307</v>
      </c>
      <c r="D61" s="56" t="s">
        <v>308</v>
      </c>
      <c r="E61" s="56" t="s">
        <v>307</v>
      </c>
      <c r="F61" s="61" t="s">
        <v>309</v>
      </c>
      <c r="G61" s="56" t="s">
        <v>309</v>
      </c>
      <c r="H61" s="56" t="s">
        <v>309</v>
      </c>
      <c r="I61" s="56" t="s">
        <v>309</v>
      </c>
      <c r="J61" s="56" t="s">
        <v>51</v>
      </c>
      <c r="K61" s="56">
        <v>125</v>
      </c>
      <c r="L61" s="56" t="s">
        <v>309</v>
      </c>
      <c r="M61" s="56" t="s">
        <v>309</v>
      </c>
      <c r="N61" s="56" t="s">
        <v>309</v>
      </c>
      <c r="O61" s="56">
        <v>250</v>
      </c>
      <c r="P61" s="56" t="s">
        <v>309</v>
      </c>
      <c r="Q61" s="56" t="s">
        <v>309</v>
      </c>
      <c r="R61" s="56" t="s">
        <v>309</v>
      </c>
      <c r="S61" s="56">
        <v>500</v>
      </c>
      <c r="T61" s="56" t="s">
        <v>309</v>
      </c>
      <c r="U61" s="56" t="s">
        <v>309</v>
      </c>
      <c r="V61" s="56" t="s">
        <v>309</v>
      </c>
      <c r="W61" s="56">
        <v>1000</v>
      </c>
      <c r="X61" s="56" t="s">
        <v>309</v>
      </c>
      <c r="Y61" s="56" t="s">
        <v>309</v>
      </c>
      <c r="Z61" s="56" t="s">
        <v>309</v>
      </c>
      <c r="AA61" s="56">
        <v>2000</v>
      </c>
      <c r="AB61" s="56" t="s">
        <v>309</v>
      </c>
      <c r="AC61" s="56" t="s">
        <v>309</v>
      </c>
      <c r="AD61" s="56" t="s">
        <v>309</v>
      </c>
      <c r="AE61" s="56">
        <v>4000</v>
      </c>
      <c r="AF61" s="56" t="s">
        <v>309</v>
      </c>
      <c r="AG61" s="56" t="s">
        <v>309</v>
      </c>
      <c r="AH61" s="56" t="s">
        <v>309</v>
      </c>
      <c r="AI61" s="56">
        <v>8000</v>
      </c>
      <c r="AJ61" s="56" t="s">
        <v>309</v>
      </c>
      <c r="AK61" s="56" t="s">
        <v>309</v>
      </c>
      <c r="AL61" s="56" t="s">
        <v>309</v>
      </c>
    </row>
    <row r="62" spans="1:38" ht="14.25" customHeight="1">
      <c r="B62" s="56" t="s">
        <v>310</v>
      </c>
      <c r="C62" s="56" t="s">
        <v>311</v>
      </c>
      <c r="D62" s="56" t="s">
        <v>310</v>
      </c>
      <c r="E62" s="56" t="s">
        <v>311</v>
      </c>
      <c r="F62" s="61" t="s">
        <v>312</v>
      </c>
      <c r="G62" s="56" t="s">
        <v>313</v>
      </c>
      <c r="H62" s="56" t="s">
        <v>314</v>
      </c>
      <c r="I62" s="56" t="s">
        <v>315</v>
      </c>
      <c r="J62" s="56" t="s">
        <v>309</v>
      </c>
      <c r="K62" s="56" t="s">
        <v>316</v>
      </c>
      <c r="L62" s="56" t="s">
        <v>317</v>
      </c>
      <c r="M62" s="56" t="s">
        <v>318</v>
      </c>
      <c r="N62" s="56" t="s">
        <v>315</v>
      </c>
      <c r="O62" s="56" t="s">
        <v>316</v>
      </c>
      <c r="P62" s="56" t="s">
        <v>317</v>
      </c>
      <c r="Q62" s="56" t="s">
        <v>318</v>
      </c>
      <c r="R62" s="56" t="s">
        <v>315</v>
      </c>
      <c r="S62" s="56" t="s">
        <v>316</v>
      </c>
      <c r="T62" s="56" t="s">
        <v>317</v>
      </c>
      <c r="U62" s="56" t="s">
        <v>318</v>
      </c>
      <c r="V62" s="56" t="s">
        <v>315</v>
      </c>
      <c r="W62" s="56" t="s">
        <v>316</v>
      </c>
      <c r="X62" s="56" t="s">
        <v>317</v>
      </c>
      <c r="Y62" s="56" t="s">
        <v>318</v>
      </c>
      <c r="Z62" s="56" t="s">
        <v>315</v>
      </c>
      <c r="AA62" s="56" t="s">
        <v>316</v>
      </c>
      <c r="AB62" s="56" t="s">
        <v>317</v>
      </c>
      <c r="AC62" s="56" t="s">
        <v>318</v>
      </c>
      <c r="AD62" s="56" t="s">
        <v>315</v>
      </c>
      <c r="AE62" s="56" t="s">
        <v>316</v>
      </c>
      <c r="AF62" s="56" t="s">
        <v>317</v>
      </c>
      <c r="AG62" s="56" t="s">
        <v>318</v>
      </c>
      <c r="AH62" s="56" t="s">
        <v>315</v>
      </c>
      <c r="AI62" s="56" t="s">
        <v>316</v>
      </c>
      <c r="AJ62" s="56" t="s">
        <v>317</v>
      </c>
      <c r="AK62" s="56" t="s">
        <v>318</v>
      </c>
      <c r="AL62" s="56" t="s">
        <v>315</v>
      </c>
    </row>
    <row r="63" spans="1:38" ht="14.25" customHeight="1">
      <c r="B63" s="56" t="s">
        <v>319</v>
      </c>
      <c r="C63" s="56" t="s">
        <v>320</v>
      </c>
      <c r="D63" s="56" t="s">
        <v>319</v>
      </c>
      <c r="E63" s="56" t="s">
        <v>320</v>
      </c>
      <c r="F63" s="61" t="s">
        <v>321</v>
      </c>
      <c r="G63" s="56" t="s">
        <v>321</v>
      </c>
      <c r="H63" s="56" t="s">
        <v>94</v>
      </c>
      <c r="I63" s="56" t="s">
        <v>309</v>
      </c>
      <c r="J63" s="56" t="s">
        <v>309</v>
      </c>
      <c r="K63" s="56" t="s">
        <v>94</v>
      </c>
      <c r="L63" s="56" t="s">
        <v>322</v>
      </c>
      <c r="M63" s="56" t="s">
        <v>322</v>
      </c>
      <c r="N63" s="56" t="s">
        <v>309</v>
      </c>
      <c r="O63" s="56" t="s">
        <v>94</v>
      </c>
      <c r="P63" s="56" t="s">
        <v>322</v>
      </c>
      <c r="Q63" s="56" t="s">
        <v>322</v>
      </c>
      <c r="R63" s="56" t="s">
        <v>309</v>
      </c>
      <c r="S63" s="56" t="s">
        <v>94</v>
      </c>
      <c r="T63" s="56" t="s">
        <v>322</v>
      </c>
      <c r="U63" s="56" t="s">
        <v>322</v>
      </c>
      <c r="V63" s="56" t="s">
        <v>309</v>
      </c>
      <c r="W63" s="56" t="s">
        <v>94</v>
      </c>
      <c r="X63" s="56" t="s">
        <v>322</v>
      </c>
      <c r="Y63" s="56" t="s">
        <v>322</v>
      </c>
      <c r="Z63" s="56" t="s">
        <v>309</v>
      </c>
      <c r="AA63" s="56" t="s">
        <v>94</v>
      </c>
      <c r="AB63" s="56" t="s">
        <v>322</v>
      </c>
      <c r="AC63" s="56" t="s">
        <v>322</v>
      </c>
      <c r="AD63" s="56" t="s">
        <v>309</v>
      </c>
      <c r="AE63" s="56" t="s">
        <v>94</v>
      </c>
      <c r="AF63" s="56" t="s">
        <v>322</v>
      </c>
      <c r="AG63" s="56" t="s">
        <v>322</v>
      </c>
      <c r="AH63" s="56" t="s">
        <v>309</v>
      </c>
      <c r="AI63" s="56" t="s">
        <v>94</v>
      </c>
      <c r="AJ63" s="56" t="s">
        <v>322</v>
      </c>
      <c r="AK63" s="56" t="s">
        <v>322</v>
      </c>
      <c r="AL63" s="56" t="s">
        <v>309</v>
      </c>
    </row>
    <row r="64" spans="1:38" ht="14.25" customHeight="1">
      <c r="B64" s="62">
        <v>44302</v>
      </c>
      <c r="C64" s="60">
        <v>0.66407407407407404</v>
      </c>
      <c r="D64" s="62">
        <v>44302</v>
      </c>
      <c r="E64" s="60">
        <v>0.66424768518518518</v>
      </c>
      <c r="F64" s="61">
        <v>0.54</v>
      </c>
      <c r="G64" s="56" t="s">
        <v>309</v>
      </c>
      <c r="H64" s="56">
        <v>87.6</v>
      </c>
      <c r="I64" s="56" t="s">
        <v>323</v>
      </c>
      <c r="J64" s="56" t="s">
        <v>309</v>
      </c>
      <c r="K64" s="56">
        <v>90.6</v>
      </c>
      <c r="L64" s="56">
        <v>0.85</v>
      </c>
      <c r="M64" s="56">
        <v>0.57999999999999996</v>
      </c>
      <c r="N64" s="56" t="s">
        <v>323</v>
      </c>
      <c r="O64" s="56">
        <v>91.5</v>
      </c>
      <c r="P64" s="56">
        <v>0.54</v>
      </c>
      <c r="Q64" s="56">
        <v>0.61</v>
      </c>
      <c r="R64" s="56" t="s">
        <v>323</v>
      </c>
      <c r="S64" s="56">
        <v>86.4</v>
      </c>
      <c r="T64" s="56">
        <v>0.81</v>
      </c>
      <c r="U64" s="56">
        <v>0.52</v>
      </c>
      <c r="V64" s="56" t="s">
        <v>323</v>
      </c>
      <c r="W64" s="56">
        <v>80.3</v>
      </c>
      <c r="X64" s="56">
        <v>0.55000000000000004</v>
      </c>
      <c r="Y64" s="56">
        <v>0.28999999999999998</v>
      </c>
      <c r="Z64" s="56" t="s">
        <v>323</v>
      </c>
      <c r="AA64" s="56">
        <v>74.5</v>
      </c>
      <c r="AB64" s="56">
        <v>0.6</v>
      </c>
      <c r="AC64" s="56">
        <v>0.52</v>
      </c>
      <c r="AD64" s="56" t="s">
        <v>323</v>
      </c>
      <c r="AE64" s="56">
        <v>69</v>
      </c>
      <c r="AF64" s="56">
        <v>0.78</v>
      </c>
      <c r="AG64" s="56">
        <v>0.66</v>
      </c>
      <c r="AH64" s="56" t="s">
        <v>323</v>
      </c>
      <c r="AI64" s="56">
        <v>59.7</v>
      </c>
      <c r="AJ64" s="56">
        <v>0.77</v>
      </c>
      <c r="AK64" s="56">
        <v>0.64</v>
      </c>
      <c r="AL64" s="56" t="s">
        <v>323</v>
      </c>
    </row>
    <row r="65" spans="1:6" ht="14.25" customHeight="1">
      <c r="F65" s="61"/>
    </row>
    <row r="66" spans="1:6" ht="14.25" customHeight="1">
      <c r="A66" s="56" t="s">
        <v>98</v>
      </c>
      <c r="F66" s="61"/>
    </row>
    <row r="67" spans="1:6" ht="14.25" customHeight="1">
      <c r="B67" s="56" t="s">
        <v>326</v>
      </c>
      <c r="D67" s="56" t="s">
        <v>327</v>
      </c>
      <c r="F67" s="61"/>
    </row>
    <row r="68" spans="1:6" ht="14.25" customHeight="1">
      <c r="A68" s="56" t="s">
        <v>290</v>
      </c>
      <c r="F68" s="61"/>
    </row>
    <row r="69" spans="1:6" ht="14.25" customHeight="1">
      <c r="F69" s="61"/>
    </row>
    <row r="70" spans="1:6" ht="14.25" customHeight="1">
      <c r="F70" s="61"/>
    </row>
    <row r="71" spans="1:6" ht="14.25" customHeight="1">
      <c r="A71" s="56" t="s">
        <v>66</v>
      </c>
      <c r="F71" s="61"/>
    </row>
    <row r="72" spans="1:6" ht="14.25" customHeight="1">
      <c r="B72" s="56" t="s">
        <v>67</v>
      </c>
      <c r="C72" s="56" t="s">
        <v>291</v>
      </c>
      <c r="F72" s="61"/>
    </row>
    <row r="73" spans="1:6" ht="14.25" customHeight="1">
      <c r="B73" s="56" t="s">
        <v>69</v>
      </c>
      <c r="C73" s="56" t="s">
        <v>292</v>
      </c>
      <c r="F73" s="61"/>
    </row>
    <row r="74" spans="1:6" ht="14.25" customHeight="1">
      <c r="B74" s="56" t="s">
        <v>71</v>
      </c>
      <c r="C74" s="56" t="s">
        <v>293</v>
      </c>
      <c r="F74" s="61"/>
    </row>
    <row r="75" spans="1:6" ht="14.25" customHeight="1">
      <c r="B75" s="56" t="s">
        <v>73</v>
      </c>
      <c r="C75" s="56" t="s">
        <v>74</v>
      </c>
      <c r="F75" s="61"/>
    </row>
    <row r="76" spans="1:6" ht="14.25" customHeight="1">
      <c r="F76" s="61"/>
    </row>
    <row r="77" spans="1:6" ht="14.25" customHeight="1">
      <c r="A77" s="56" t="s">
        <v>75</v>
      </c>
      <c r="F77" s="61"/>
    </row>
    <row r="78" spans="1:6" ht="14.25" customHeight="1">
      <c r="B78" s="56" t="s">
        <v>76</v>
      </c>
      <c r="C78" s="56" t="s">
        <v>77</v>
      </c>
      <c r="F78" s="61"/>
    </row>
    <row r="79" spans="1:6" ht="14.25" customHeight="1">
      <c r="B79" s="56" t="s">
        <v>78</v>
      </c>
      <c r="C79" s="56" t="s">
        <v>79</v>
      </c>
      <c r="F79" s="61"/>
    </row>
    <row r="80" spans="1:6" ht="14.25" customHeight="1">
      <c r="B80" s="56" t="s">
        <v>294</v>
      </c>
      <c r="C80" s="56" t="s">
        <v>295</v>
      </c>
      <c r="F80" s="61"/>
    </row>
    <row r="81" spans="1:38" ht="14.25" customHeight="1">
      <c r="F81" s="61"/>
    </row>
    <row r="82" spans="1:38" ht="14.25" customHeight="1">
      <c r="A82" s="56" t="s">
        <v>296</v>
      </c>
      <c r="F82" s="61"/>
    </row>
    <row r="83" spans="1:38" ht="14.25" customHeight="1">
      <c r="B83" s="56" t="s">
        <v>297</v>
      </c>
      <c r="C83" s="56" t="s">
        <v>298</v>
      </c>
      <c r="F83" s="61"/>
    </row>
    <row r="84" spans="1:38" ht="14.25" customHeight="1">
      <c r="B84" s="56" t="s">
        <v>299</v>
      </c>
      <c r="C84" s="56" t="s">
        <v>300</v>
      </c>
      <c r="F84" s="61"/>
    </row>
    <row r="85" spans="1:38" ht="14.25" customHeight="1">
      <c r="F85" s="61"/>
    </row>
    <row r="86" spans="1:38" ht="14.25" customHeight="1">
      <c r="B86" s="56" t="s">
        <v>301</v>
      </c>
      <c r="C86" s="56">
        <v>50.6</v>
      </c>
      <c r="F86" s="61"/>
    </row>
    <row r="87" spans="1:38" ht="14.25" customHeight="1">
      <c r="B87" s="56" t="s">
        <v>51</v>
      </c>
      <c r="C87" s="56">
        <v>125</v>
      </c>
      <c r="D87" s="56">
        <v>250</v>
      </c>
      <c r="E87" s="56">
        <v>500</v>
      </c>
      <c r="F87" s="61">
        <v>1000</v>
      </c>
      <c r="G87" s="56">
        <v>2000</v>
      </c>
      <c r="H87" s="56">
        <v>4000</v>
      </c>
      <c r="I87" s="56">
        <v>8000</v>
      </c>
    </row>
    <row r="88" spans="1:38" ht="14.25" customHeight="1">
      <c r="B88" s="56" t="s">
        <v>302</v>
      </c>
      <c r="C88" s="56">
        <v>52</v>
      </c>
      <c r="D88" s="56">
        <v>51.2</v>
      </c>
      <c r="E88" s="56">
        <v>47.9</v>
      </c>
      <c r="F88" s="61">
        <v>46.3</v>
      </c>
      <c r="G88" s="56">
        <v>41.4</v>
      </c>
      <c r="H88" s="56">
        <v>34.200000000000003</v>
      </c>
      <c r="I88" s="56">
        <v>24.8</v>
      </c>
    </row>
    <row r="89" spans="1:38" ht="14.25" customHeight="1">
      <c r="F89" s="61"/>
    </row>
    <row r="90" spans="1:38" ht="14.25" customHeight="1">
      <c r="A90" s="56" t="s">
        <v>303</v>
      </c>
      <c r="F90" s="61"/>
    </row>
    <row r="91" spans="1:38" ht="14.25" customHeight="1">
      <c r="B91" s="56" t="s">
        <v>304</v>
      </c>
      <c r="F91" s="61"/>
    </row>
    <row r="92" spans="1:38" ht="14.25" customHeight="1">
      <c r="B92" s="56" t="s">
        <v>305</v>
      </c>
      <c r="F92" s="61"/>
    </row>
    <row r="93" spans="1:38" ht="14.25" customHeight="1">
      <c r="F93" s="61"/>
    </row>
    <row r="94" spans="1:38" ht="14.25" customHeight="1">
      <c r="B94" s="56" t="s">
        <v>306</v>
      </c>
      <c r="C94" s="56" t="s">
        <v>307</v>
      </c>
      <c r="D94" s="56" t="s">
        <v>308</v>
      </c>
      <c r="E94" s="56" t="s">
        <v>307</v>
      </c>
      <c r="F94" s="61" t="s">
        <v>309</v>
      </c>
      <c r="G94" s="56" t="s">
        <v>309</v>
      </c>
      <c r="H94" s="56" t="s">
        <v>309</v>
      </c>
      <c r="I94" s="56" t="s">
        <v>309</v>
      </c>
      <c r="J94" s="56" t="s">
        <v>51</v>
      </c>
      <c r="K94" s="56">
        <v>125</v>
      </c>
      <c r="L94" s="56" t="s">
        <v>309</v>
      </c>
      <c r="M94" s="56" t="s">
        <v>309</v>
      </c>
      <c r="N94" s="56" t="s">
        <v>309</v>
      </c>
      <c r="O94" s="56">
        <v>250</v>
      </c>
      <c r="P94" s="56" t="s">
        <v>309</v>
      </c>
      <c r="Q94" s="56" t="s">
        <v>309</v>
      </c>
      <c r="R94" s="56" t="s">
        <v>309</v>
      </c>
      <c r="S94" s="56">
        <v>500</v>
      </c>
      <c r="T94" s="56" t="s">
        <v>309</v>
      </c>
      <c r="U94" s="56" t="s">
        <v>309</v>
      </c>
      <c r="V94" s="56" t="s">
        <v>309</v>
      </c>
      <c r="W94" s="56">
        <v>1000</v>
      </c>
      <c r="X94" s="56" t="s">
        <v>309</v>
      </c>
      <c r="Y94" s="56" t="s">
        <v>309</v>
      </c>
      <c r="Z94" s="56" t="s">
        <v>309</v>
      </c>
      <c r="AA94" s="56">
        <v>2000</v>
      </c>
      <c r="AB94" s="56" t="s">
        <v>309</v>
      </c>
      <c r="AC94" s="56" t="s">
        <v>309</v>
      </c>
      <c r="AD94" s="56" t="s">
        <v>309</v>
      </c>
      <c r="AE94" s="56">
        <v>4000</v>
      </c>
      <c r="AF94" s="56" t="s">
        <v>309</v>
      </c>
      <c r="AG94" s="56" t="s">
        <v>309</v>
      </c>
      <c r="AH94" s="56" t="s">
        <v>309</v>
      </c>
      <c r="AI94" s="56">
        <v>8000</v>
      </c>
      <c r="AJ94" s="56" t="s">
        <v>309</v>
      </c>
      <c r="AK94" s="56" t="s">
        <v>309</v>
      </c>
      <c r="AL94" s="56" t="s">
        <v>309</v>
      </c>
    </row>
    <row r="95" spans="1:38" ht="14.25" customHeight="1">
      <c r="B95" s="56" t="s">
        <v>310</v>
      </c>
      <c r="C95" s="56" t="s">
        <v>311</v>
      </c>
      <c r="D95" s="56" t="s">
        <v>310</v>
      </c>
      <c r="E95" s="56" t="s">
        <v>311</v>
      </c>
      <c r="F95" s="61" t="s">
        <v>312</v>
      </c>
      <c r="G95" s="56" t="s">
        <v>313</v>
      </c>
      <c r="H95" s="56" t="s">
        <v>314</v>
      </c>
      <c r="I95" s="56" t="s">
        <v>315</v>
      </c>
      <c r="J95" s="56" t="s">
        <v>309</v>
      </c>
      <c r="K95" s="56" t="s">
        <v>316</v>
      </c>
      <c r="L95" s="56" t="s">
        <v>317</v>
      </c>
      <c r="M95" s="56" t="s">
        <v>318</v>
      </c>
      <c r="N95" s="56" t="s">
        <v>315</v>
      </c>
      <c r="O95" s="56" t="s">
        <v>316</v>
      </c>
      <c r="P95" s="56" t="s">
        <v>317</v>
      </c>
      <c r="Q95" s="56" t="s">
        <v>318</v>
      </c>
      <c r="R95" s="56" t="s">
        <v>315</v>
      </c>
      <c r="S95" s="56" t="s">
        <v>316</v>
      </c>
      <c r="T95" s="56" t="s">
        <v>317</v>
      </c>
      <c r="U95" s="56" t="s">
        <v>318</v>
      </c>
      <c r="V95" s="56" t="s">
        <v>315</v>
      </c>
      <c r="W95" s="56" t="s">
        <v>316</v>
      </c>
      <c r="X95" s="56" t="s">
        <v>317</v>
      </c>
      <c r="Y95" s="56" t="s">
        <v>318</v>
      </c>
      <c r="Z95" s="56" t="s">
        <v>315</v>
      </c>
      <c r="AA95" s="56" t="s">
        <v>316</v>
      </c>
      <c r="AB95" s="56" t="s">
        <v>317</v>
      </c>
      <c r="AC95" s="56" t="s">
        <v>318</v>
      </c>
      <c r="AD95" s="56" t="s">
        <v>315</v>
      </c>
      <c r="AE95" s="56" t="s">
        <v>316</v>
      </c>
      <c r="AF95" s="56" t="s">
        <v>317</v>
      </c>
      <c r="AG95" s="56" t="s">
        <v>318</v>
      </c>
      <c r="AH95" s="56" t="s">
        <v>315</v>
      </c>
      <c r="AI95" s="56" t="s">
        <v>316</v>
      </c>
      <c r="AJ95" s="56" t="s">
        <v>317</v>
      </c>
      <c r="AK95" s="56" t="s">
        <v>318</v>
      </c>
      <c r="AL95" s="56" t="s">
        <v>315</v>
      </c>
    </row>
    <row r="96" spans="1:38" ht="14.25" customHeight="1">
      <c r="B96" s="56" t="s">
        <v>319</v>
      </c>
      <c r="C96" s="56" t="s">
        <v>320</v>
      </c>
      <c r="D96" s="56" t="s">
        <v>319</v>
      </c>
      <c r="E96" s="56" t="s">
        <v>320</v>
      </c>
      <c r="F96" s="61" t="s">
        <v>321</v>
      </c>
      <c r="G96" s="56" t="s">
        <v>321</v>
      </c>
      <c r="H96" s="56" t="s">
        <v>94</v>
      </c>
      <c r="I96" s="56" t="s">
        <v>309</v>
      </c>
      <c r="J96" s="56" t="s">
        <v>309</v>
      </c>
      <c r="K96" s="56" t="s">
        <v>94</v>
      </c>
      <c r="L96" s="56" t="s">
        <v>322</v>
      </c>
      <c r="M96" s="56" t="s">
        <v>322</v>
      </c>
      <c r="N96" s="56" t="s">
        <v>309</v>
      </c>
      <c r="O96" s="56" t="s">
        <v>94</v>
      </c>
      <c r="P96" s="56" t="s">
        <v>322</v>
      </c>
      <c r="Q96" s="56" t="s">
        <v>322</v>
      </c>
      <c r="R96" s="56" t="s">
        <v>309</v>
      </c>
      <c r="S96" s="56" t="s">
        <v>94</v>
      </c>
      <c r="T96" s="56" t="s">
        <v>322</v>
      </c>
      <c r="U96" s="56" t="s">
        <v>322</v>
      </c>
      <c r="V96" s="56" t="s">
        <v>309</v>
      </c>
      <c r="W96" s="56" t="s">
        <v>94</v>
      </c>
      <c r="X96" s="56" t="s">
        <v>322</v>
      </c>
      <c r="Y96" s="56" t="s">
        <v>322</v>
      </c>
      <c r="Z96" s="56" t="s">
        <v>309</v>
      </c>
      <c r="AA96" s="56" t="s">
        <v>94</v>
      </c>
      <c r="AB96" s="56" t="s">
        <v>322</v>
      </c>
      <c r="AC96" s="56" t="s">
        <v>322</v>
      </c>
      <c r="AD96" s="56" t="s">
        <v>309</v>
      </c>
      <c r="AE96" s="56" t="s">
        <v>94</v>
      </c>
      <c r="AF96" s="56" t="s">
        <v>322</v>
      </c>
      <c r="AG96" s="56" t="s">
        <v>322</v>
      </c>
      <c r="AH96" s="56" t="s">
        <v>309</v>
      </c>
      <c r="AI96" s="56" t="s">
        <v>94</v>
      </c>
      <c r="AJ96" s="56" t="s">
        <v>322</v>
      </c>
      <c r="AK96" s="56" t="s">
        <v>322</v>
      </c>
      <c r="AL96" s="56" t="s">
        <v>309</v>
      </c>
    </row>
    <row r="97" spans="1:38" ht="14.25" customHeight="1">
      <c r="B97" s="62">
        <v>44302</v>
      </c>
      <c r="C97" s="60">
        <v>0.66212962962962962</v>
      </c>
      <c r="D97" s="62">
        <v>44302</v>
      </c>
      <c r="E97" s="60">
        <v>0.66230324074074076</v>
      </c>
      <c r="F97" s="61">
        <v>0.43</v>
      </c>
      <c r="G97" s="56" t="s">
        <v>309</v>
      </c>
      <c r="H97" s="56">
        <v>86.3</v>
      </c>
      <c r="I97" s="56" t="s">
        <v>323</v>
      </c>
      <c r="J97" s="56" t="s">
        <v>309</v>
      </c>
      <c r="K97" s="56">
        <v>88.3</v>
      </c>
      <c r="L97" s="56">
        <v>0.32</v>
      </c>
      <c r="M97" s="56">
        <v>0.19</v>
      </c>
      <c r="N97" s="56" t="s">
        <v>323</v>
      </c>
      <c r="O97" s="56">
        <v>90.3</v>
      </c>
      <c r="P97" s="56">
        <v>0.42</v>
      </c>
      <c r="Q97" s="56">
        <v>0.38</v>
      </c>
      <c r="R97" s="56" t="s">
        <v>323</v>
      </c>
      <c r="S97" s="56">
        <v>85.4</v>
      </c>
      <c r="T97" s="56">
        <v>0.53</v>
      </c>
      <c r="U97" s="56">
        <v>0.52</v>
      </c>
      <c r="V97" s="56" t="s">
        <v>323</v>
      </c>
      <c r="W97" s="56">
        <v>78.8</v>
      </c>
      <c r="X97" s="56">
        <v>0.4</v>
      </c>
      <c r="Y97" s="56">
        <v>0.14000000000000001</v>
      </c>
      <c r="Z97" s="56" t="s">
        <v>323</v>
      </c>
      <c r="AA97" s="56">
        <v>72.400000000000006</v>
      </c>
      <c r="AB97" s="56">
        <v>0.4</v>
      </c>
      <c r="AC97" s="56">
        <v>0.28000000000000003</v>
      </c>
      <c r="AD97" s="56" t="s">
        <v>323</v>
      </c>
      <c r="AE97" s="56">
        <v>66.599999999999994</v>
      </c>
      <c r="AF97" s="56">
        <v>0.63</v>
      </c>
      <c r="AG97" s="56">
        <v>0.47</v>
      </c>
      <c r="AH97" s="56" t="s">
        <v>323</v>
      </c>
      <c r="AI97" s="56">
        <v>56</v>
      </c>
      <c r="AJ97" s="56">
        <v>0.72</v>
      </c>
      <c r="AK97" s="56">
        <v>0.26</v>
      </c>
      <c r="AL97" s="56" t="s">
        <v>323</v>
      </c>
    </row>
    <row r="98" spans="1:38" ht="14.25" customHeight="1">
      <c r="F98" s="61"/>
    </row>
    <row r="99" spans="1:38" ht="14.25" customHeight="1">
      <c r="A99" s="56" t="s">
        <v>98</v>
      </c>
      <c r="F99" s="61"/>
    </row>
    <row r="100" spans="1:38" ht="14.25" customHeight="1">
      <c r="B100" s="56" t="s">
        <v>328</v>
      </c>
      <c r="D100" s="56" t="s">
        <v>329</v>
      </c>
      <c r="F100" s="61"/>
    </row>
    <row r="101" spans="1:38" ht="14.25" customHeight="1">
      <c r="A101" s="56" t="s">
        <v>290</v>
      </c>
      <c r="F101" s="61"/>
    </row>
    <row r="102" spans="1:38" ht="14.25" customHeight="1">
      <c r="F102" s="61"/>
    </row>
    <row r="103" spans="1:38" ht="14.25" customHeight="1">
      <c r="F103" s="61"/>
    </row>
    <row r="104" spans="1:38" ht="14.25" customHeight="1">
      <c r="A104" s="56" t="s">
        <v>66</v>
      </c>
      <c r="F104" s="61"/>
    </row>
    <row r="105" spans="1:38" ht="14.25" customHeight="1">
      <c r="B105" s="56" t="s">
        <v>67</v>
      </c>
      <c r="C105" s="56" t="s">
        <v>291</v>
      </c>
      <c r="F105" s="61"/>
    </row>
    <row r="106" spans="1:38" ht="14.25" customHeight="1">
      <c r="B106" s="56" t="s">
        <v>69</v>
      </c>
      <c r="C106" s="56" t="s">
        <v>292</v>
      </c>
      <c r="F106" s="61"/>
    </row>
    <row r="107" spans="1:38" ht="14.25" customHeight="1">
      <c r="B107" s="56" t="s">
        <v>71</v>
      </c>
      <c r="C107" s="56" t="s">
        <v>293</v>
      </c>
      <c r="F107" s="61"/>
    </row>
    <row r="108" spans="1:38" ht="14.25" customHeight="1">
      <c r="B108" s="56" t="s">
        <v>73</v>
      </c>
      <c r="C108" s="56" t="s">
        <v>74</v>
      </c>
      <c r="F108" s="61"/>
    </row>
    <row r="109" spans="1:38" ht="14.25" customHeight="1">
      <c r="F109" s="61"/>
    </row>
    <row r="110" spans="1:38" ht="14.25" customHeight="1">
      <c r="A110" s="56" t="s">
        <v>75</v>
      </c>
      <c r="F110" s="61"/>
    </row>
    <row r="111" spans="1:38" ht="14.25" customHeight="1">
      <c r="B111" s="56" t="s">
        <v>76</v>
      </c>
      <c r="C111" s="56" t="s">
        <v>77</v>
      </c>
      <c r="F111" s="61"/>
    </row>
    <row r="112" spans="1:38" ht="14.25" customHeight="1">
      <c r="B112" s="56" t="s">
        <v>78</v>
      </c>
      <c r="C112" s="56" t="s">
        <v>79</v>
      </c>
      <c r="F112" s="61"/>
    </row>
    <row r="113" spans="1:38" ht="14.25" customHeight="1">
      <c r="B113" s="56" t="s">
        <v>294</v>
      </c>
      <c r="C113" s="56" t="s">
        <v>295</v>
      </c>
      <c r="F113" s="61"/>
    </row>
    <row r="114" spans="1:38" ht="14.25" customHeight="1">
      <c r="F114" s="61"/>
    </row>
    <row r="115" spans="1:38" ht="14.25" customHeight="1">
      <c r="A115" s="56" t="s">
        <v>296</v>
      </c>
      <c r="F115" s="61"/>
    </row>
    <row r="116" spans="1:38" ht="14.25" customHeight="1">
      <c r="B116" s="56" t="s">
        <v>297</v>
      </c>
      <c r="C116" s="56" t="s">
        <v>298</v>
      </c>
      <c r="F116" s="61"/>
    </row>
    <row r="117" spans="1:38" ht="14.25" customHeight="1">
      <c r="B117" s="56" t="s">
        <v>299</v>
      </c>
      <c r="C117" s="56" t="s">
        <v>300</v>
      </c>
      <c r="F117" s="61"/>
    </row>
    <row r="118" spans="1:38" ht="14.25" customHeight="1">
      <c r="F118" s="61"/>
    </row>
    <row r="119" spans="1:38" ht="14.25" customHeight="1">
      <c r="B119" s="56" t="s">
        <v>301</v>
      </c>
      <c r="C119" s="56">
        <v>50.6</v>
      </c>
      <c r="F119" s="61"/>
    </row>
    <row r="120" spans="1:38" ht="14.25" customHeight="1">
      <c r="B120" s="56" t="s">
        <v>51</v>
      </c>
      <c r="C120" s="56">
        <v>125</v>
      </c>
      <c r="D120" s="56">
        <v>250</v>
      </c>
      <c r="E120" s="56">
        <v>500</v>
      </c>
      <c r="F120" s="61">
        <v>1000</v>
      </c>
      <c r="G120" s="56">
        <v>2000</v>
      </c>
      <c r="H120" s="56">
        <v>4000</v>
      </c>
      <c r="I120" s="56">
        <v>8000</v>
      </c>
    </row>
    <row r="121" spans="1:38" ht="14.25" customHeight="1">
      <c r="B121" s="56" t="s">
        <v>302</v>
      </c>
      <c r="C121" s="56">
        <v>52</v>
      </c>
      <c r="D121" s="56">
        <v>51.2</v>
      </c>
      <c r="E121" s="56">
        <v>47.9</v>
      </c>
      <c r="F121" s="61">
        <v>46.3</v>
      </c>
      <c r="G121" s="56">
        <v>41.4</v>
      </c>
      <c r="H121" s="56">
        <v>34.200000000000003</v>
      </c>
      <c r="I121" s="56">
        <v>24.8</v>
      </c>
    </row>
    <row r="122" spans="1:38" ht="14.25" customHeight="1">
      <c r="F122" s="61"/>
    </row>
    <row r="123" spans="1:38" ht="14.25" customHeight="1">
      <c r="A123" s="56" t="s">
        <v>303</v>
      </c>
      <c r="F123" s="61"/>
    </row>
    <row r="124" spans="1:38" ht="14.25" customHeight="1">
      <c r="B124" s="56" t="s">
        <v>304</v>
      </c>
      <c r="F124" s="61"/>
    </row>
    <row r="125" spans="1:38" ht="14.25" customHeight="1">
      <c r="B125" s="56" t="s">
        <v>305</v>
      </c>
      <c r="F125" s="61"/>
    </row>
    <row r="126" spans="1:38" ht="14.25" customHeight="1">
      <c r="F126" s="61"/>
    </row>
    <row r="127" spans="1:38" ht="14.25" customHeight="1">
      <c r="B127" s="56" t="s">
        <v>306</v>
      </c>
      <c r="C127" s="56" t="s">
        <v>307</v>
      </c>
      <c r="D127" s="56" t="s">
        <v>308</v>
      </c>
      <c r="E127" s="56" t="s">
        <v>307</v>
      </c>
      <c r="F127" s="61" t="s">
        <v>309</v>
      </c>
      <c r="G127" s="56" t="s">
        <v>309</v>
      </c>
      <c r="H127" s="56" t="s">
        <v>309</v>
      </c>
      <c r="I127" s="56" t="s">
        <v>309</v>
      </c>
      <c r="J127" s="56" t="s">
        <v>51</v>
      </c>
      <c r="K127" s="56">
        <v>125</v>
      </c>
      <c r="L127" s="56" t="s">
        <v>309</v>
      </c>
      <c r="M127" s="56" t="s">
        <v>309</v>
      </c>
      <c r="N127" s="56" t="s">
        <v>309</v>
      </c>
      <c r="O127" s="56">
        <v>250</v>
      </c>
      <c r="P127" s="56" t="s">
        <v>309</v>
      </c>
      <c r="Q127" s="56" t="s">
        <v>309</v>
      </c>
      <c r="R127" s="56" t="s">
        <v>309</v>
      </c>
      <c r="S127" s="56">
        <v>500</v>
      </c>
      <c r="T127" s="56" t="s">
        <v>309</v>
      </c>
      <c r="U127" s="56" t="s">
        <v>309</v>
      </c>
      <c r="V127" s="56" t="s">
        <v>309</v>
      </c>
      <c r="W127" s="56">
        <v>1000</v>
      </c>
      <c r="X127" s="56" t="s">
        <v>309</v>
      </c>
      <c r="Y127" s="56" t="s">
        <v>309</v>
      </c>
      <c r="Z127" s="56" t="s">
        <v>309</v>
      </c>
      <c r="AA127" s="56">
        <v>2000</v>
      </c>
      <c r="AB127" s="56" t="s">
        <v>309</v>
      </c>
      <c r="AC127" s="56" t="s">
        <v>309</v>
      </c>
      <c r="AD127" s="56" t="s">
        <v>309</v>
      </c>
      <c r="AE127" s="56">
        <v>4000</v>
      </c>
      <c r="AF127" s="56" t="s">
        <v>309</v>
      </c>
      <c r="AG127" s="56" t="s">
        <v>309</v>
      </c>
      <c r="AH127" s="56" t="s">
        <v>309</v>
      </c>
      <c r="AI127" s="56">
        <v>8000</v>
      </c>
      <c r="AJ127" s="56" t="s">
        <v>309</v>
      </c>
      <c r="AK127" s="56" t="s">
        <v>309</v>
      </c>
      <c r="AL127" s="56" t="s">
        <v>309</v>
      </c>
    </row>
    <row r="128" spans="1:38" ht="14.25" customHeight="1">
      <c r="B128" s="56" t="s">
        <v>310</v>
      </c>
      <c r="C128" s="56" t="s">
        <v>311</v>
      </c>
      <c r="D128" s="56" t="s">
        <v>310</v>
      </c>
      <c r="E128" s="56" t="s">
        <v>311</v>
      </c>
      <c r="F128" s="61" t="s">
        <v>312</v>
      </c>
      <c r="G128" s="56" t="s">
        <v>313</v>
      </c>
      <c r="H128" s="56" t="s">
        <v>314</v>
      </c>
      <c r="I128" s="56" t="s">
        <v>315</v>
      </c>
      <c r="J128" s="56" t="s">
        <v>309</v>
      </c>
      <c r="K128" s="56" t="s">
        <v>316</v>
      </c>
      <c r="L128" s="56" t="s">
        <v>317</v>
      </c>
      <c r="M128" s="56" t="s">
        <v>318</v>
      </c>
      <c r="N128" s="56" t="s">
        <v>315</v>
      </c>
      <c r="O128" s="56" t="s">
        <v>316</v>
      </c>
      <c r="P128" s="56" t="s">
        <v>317</v>
      </c>
      <c r="Q128" s="56" t="s">
        <v>318</v>
      </c>
      <c r="R128" s="56" t="s">
        <v>315</v>
      </c>
      <c r="S128" s="56" t="s">
        <v>316</v>
      </c>
      <c r="T128" s="56" t="s">
        <v>317</v>
      </c>
      <c r="U128" s="56" t="s">
        <v>318</v>
      </c>
      <c r="V128" s="56" t="s">
        <v>315</v>
      </c>
      <c r="W128" s="56" t="s">
        <v>316</v>
      </c>
      <c r="X128" s="56" t="s">
        <v>317</v>
      </c>
      <c r="Y128" s="56" t="s">
        <v>318</v>
      </c>
      <c r="Z128" s="56" t="s">
        <v>315</v>
      </c>
      <c r="AA128" s="56" t="s">
        <v>316</v>
      </c>
      <c r="AB128" s="56" t="s">
        <v>317</v>
      </c>
      <c r="AC128" s="56" t="s">
        <v>318</v>
      </c>
      <c r="AD128" s="56" t="s">
        <v>315</v>
      </c>
      <c r="AE128" s="56" t="s">
        <v>316</v>
      </c>
      <c r="AF128" s="56" t="s">
        <v>317</v>
      </c>
      <c r="AG128" s="56" t="s">
        <v>318</v>
      </c>
      <c r="AH128" s="56" t="s">
        <v>315</v>
      </c>
      <c r="AI128" s="56" t="s">
        <v>316</v>
      </c>
      <c r="AJ128" s="56" t="s">
        <v>317</v>
      </c>
      <c r="AK128" s="56" t="s">
        <v>318</v>
      </c>
      <c r="AL128" s="56" t="s">
        <v>315</v>
      </c>
    </row>
    <row r="129" spans="1:38" ht="14.25" customHeight="1">
      <c r="B129" s="56" t="s">
        <v>319</v>
      </c>
      <c r="C129" s="56" t="s">
        <v>320</v>
      </c>
      <c r="D129" s="56" t="s">
        <v>319</v>
      </c>
      <c r="E129" s="56" t="s">
        <v>320</v>
      </c>
      <c r="F129" s="61" t="s">
        <v>321</v>
      </c>
      <c r="G129" s="56" t="s">
        <v>321</v>
      </c>
      <c r="H129" s="56" t="s">
        <v>94</v>
      </c>
      <c r="I129" s="56" t="s">
        <v>309</v>
      </c>
      <c r="J129" s="56" t="s">
        <v>309</v>
      </c>
      <c r="K129" s="56" t="s">
        <v>94</v>
      </c>
      <c r="L129" s="56" t="s">
        <v>322</v>
      </c>
      <c r="M129" s="56" t="s">
        <v>322</v>
      </c>
      <c r="N129" s="56" t="s">
        <v>309</v>
      </c>
      <c r="O129" s="56" t="s">
        <v>94</v>
      </c>
      <c r="P129" s="56" t="s">
        <v>322</v>
      </c>
      <c r="Q129" s="56" t="s">
        <v>322</v>
      </c>
      <c r="R129" s="56" t="s">
        <v>309</v>
      </c>
      <c r="S129" s="56" t="s">
        <v>94</v>
      </c>
      <c r="T129" s="56" t="s">
        <v>322</v>
      </c>
      <c r="U129" s="56" t="s">
        <v>322</v>
      </c>
      <c r="V129" s="56" t="s">
        <v>309</v>
      </c>
      <c r="W129" s="56" t="s">
        <v>94</v>
      </c>
      <c r="X129" s="56" t="s">
        <v>322</v>
      </c>
      <c r="Y129" s="56" t="s">
        <v>322</v>
      </c>
      <c r="Z129" s="56" t="s">
        <v>309</v>
      </c>
      <c r="AA129" s="56" t="s">
        <v>94</v>
      </c>
      <c r="AB129" s="56" t="s">
        <v>322</v>
      </c>
      <c r="AC129" s="56" t="s">
        <v>322</v>
      </c>
      <c r="AD129" s="56" t="s">
        <v>309</v>
      </c>
      <c r="AE129" s="56" t="s">
        <v>94</v>
      </c>
      <c r="AF129" s="56" t="s">
        <v>322</v>
      </c>
      <c r="AG129" s="56" t="s">
        <v>322</v>
      </c>
      <c r="AH129" s="56" t="s">
        <v>309</v>
      </c>
      <c r="AI129" s="56" t="s">
        <v>94</v>
      </c>
      <c r="AJ129" s="56" t="s">
        <v>322</v>
      </c>
      <c r="AK129" s="56" t="s">
        <v>322</v>
      </c>
      <c r="AL129" s="56" t="s">
        <v>309</v>
      </c>
    </row>
    <row r="130" spans="1:38" ht="14.25" customHeight="1">
      <c r="B130" s="62">
        <v>44302</v>
      </c>
      <c r="C130" s="60">
        <v>0.65916666666666668</v>
      </c>
      <c r="D130" s="62">
        <v>44302</v>
      </c>
      <c r="E130" s="60">
        <v>0.65934027777777782</v>
      </c>
      <c r="F130" s="61">
        <v>0.59</v>
      </c>
      <c r="G130" s="56" t="s">
        <v>309</v>
      </c>
      <c r="H130" s="56">
        <v>88</v>
      </c>
      <c r="I130" s="56" t="s">
        <v>323</v>
      </c>
      <c r="J130" s="56" t="s">
        <v>309</v>
      </c>
      <c r="K130" s="56">
        <v>90</v>
      </c>
      <c r="L130" s="56">
        <v>0.72</v>
      </c>
      <c r="M130" s="56">
        <v>0.59</v>
      </c>
      <c r="N130" s="56" t="s">
        <v>323</v>
      </c>
      <c r="O130" s="56">
        <v>90.7</v>
      </c>
      <c r="P130" s="56">
        <v>0.51</v>
      </c>
      <c r="Q130" s="56">
        <v>0.56999999999999995</v>
      </c>
      <c r="R130" s="56" t="s">
        <v>323</v>
      </c>
      <c r="S130" s="56">
        <v>87.8</v>
      </c>
      <c r="T130" s="56">
        <v>0.82</v>
      </c>
      <c r="U130" s="56">
        <v>0.7</v>
      </c>
      <c r="V130" s="56" t="s">
        <v>323</v>
      </c>
      <c r="W130" s="56">
        <v>81.099999999999994</v>
      </c>
      <c r="X130" s="56">
        <v>0.63</v>
      </c>
      <c r="Y130" s="56">
        <v>0.44</v>
      </c>
      <c r="Z130" s="56" t="s">
        <v>323</v>
      </c>
      <c r="AA130" s="56">
        <v>75.900000000000006</v>
      </c>
      <c r="AB130" s="56">
        <v>0.73</v>
      </c>
      <c r="AC130" s="56">
        <v>0.64</v>
      </c>
      <c r="AD130" s="56" t="s">
        <v>323</v>
      </c>
      <c r="AE130" s="56">
        <v>70.400000000000006</v>
      </c>
      <c r="AF130" s="56">
        <v>0.77</v>
      </c>
      <c r="AG130" s="56">
        <v>0.72</v>
      </c>
      <c r="AH130" s="56" t="s">
        <v>323</v>
      </c>
      <c r="AI130" s="56">
        <v>59.5</v>
      </c>
      <c r="AJ130" s="56">
        <v>0.88</v>
      </c>
      <c r="AK130" s="56">
        <v>0.45</v>
      </c>
      <c r="AL130" s="56" t="s">
        <v>323</v>
      </c>
    </row>
    <row r="131" spans="1:38" ht="14.25" customHeight="1">
      <c r="F131" s="61"/>
    </row>
    <row r="132" spans="1:38" ht="14.25" customHeight="1">
      <c r="A132" s="56" t="s">
        <v>98</v>
      </c>
      <c r="F132" s="61"/>
    </row>
    <row r="133" spans="1:38" ht="14.25" customHeight="1">
      <c r="B133" s="56" t="s">
        <v>330</v>
      </c>
      <c r="D133" s="56" t="s">
        <v>331</v>
      </c>
      <c r="F133" s="61"/>
    </row>
    <row r="134" spans="1:38" ht="14.25" customHeight="1">
      <c r="A134" s="56" t="s">
        <v>290</v>
      </c>
      <c r="F134" s="61"/>
    </row>
    <row r="135" spans="1:38" ht="14.25" customHeight="1">
      <c r="F135" s="61"/>
    </row>
    <row r="136" spans="1:38" ht="14.25" customHeight="1">
      <c r="F136" s="61"/>
    </row>
    <row r="137" spans="1:38" ht="14.25" customHeight="1">
      <c r="A137" s="56" t="s">
        <v>66</v>
      </c>
      <c r="F137" s="61"/>
    </row>
    <row r="138" spans="1:38" ht="14.25" customHeight="1">
      <c r="B138" s="56" t="s">
        <v>67</v>
      </c>
      <c r="C138" s="56" t="s">
        <v>291</v>
      </c>
      <c r="F138" s="61"/>
    </row>
    <row r="139" spans="1:38" ht="14.25" customHeight="1">
      <c r="B139" s="56" t="s">
        <v>69</v>
      </c>
      <c r="C139" s="56" t="s">
        <v>292</v>
      </c>
      <c r="F139" s="61"/>
    </row>
    <row r="140" spans="1:38" ht="14.25" customHeight="1">
      <c r="B140" s="56" t="s">
        <v>71</v>
      </c>
      <c r="C140" s="56" t="s">
        <v>293</v>
      </c>
      <c r="F140" s="61"/>
    </row>
    <row r="141" spans="1:38" ht="14.25" customHeight="1">
      <c r="B141" s="56" t="s">
        <v>73</v>
      </c>
      <c r="C141" s="56" t="s">
        <v>74</v>
      </c>
      <c r="F141" s="61"/>
    </row>
    <row r="142" spans="1:38" ht="14.25" customHeight="1">
      <c r="F142" s="61"/>
    </row>
    <row r="143" spans="1:38" ht="14.25" customHeight="1">
      <c r="A143" s="56" t="s">
        <v>75</v>
      </c>
      <c r="F143" s="61"/>
    </row>
    <row r="144" spans="1:38" ht="14.25" customHeight="1">
      <c r="B144" s="56" t="s">
        <v>76</v>
      </c>
      <c r="C144" s="56" t="s">
        <v>77</v>
      </c>
      <c r="F144" s="61"/>
    </row>
    <row r="145" spans="1:38" ht="14.25" customHeight="1">
      <c r="B145" s="56" t="s">
        <v>78</v>
      </c>
      <c r="C145" s="56" t="s">
        <v>79</v>
      </c>
      <c r="F145" s="61"/>
    </row>
    <row r="146" spans="1:38" ht="14.25" customHeight="1">
      <c r="B146" s="56" t="s">
        <v>294</v>
      </c>
      <c r="C146" s="56" t="s">
        <v>295</v>
      </c>
      <c r="F146" s="61"/>
    </row>
    <row r="147" spans="1:38" ht="14.25" customHeight="1">
      <c r="F147" s="61"/>
    </row>
    <row r="148" spans="1:38" ht="14.25" customHeight="1">
      <c r="A148" s="56" t="s">
        <v>296</v>
      </c>
      <c r="F148" s="61"/>
    </row>
    <row r="149" spans="1:38" ht="14.25" customHeight="1">
      <c r="B149" s="56" t="s">
        <v>297</v>
      </c>
      <c r="C149" s="56" t="s">
        <v>298</v>
      </c>
      <c r="F149" s="61"/>
    </row>
    <row r="150" spans="1:38" ht="14.25" customHeight="1">
      <c r="B150" s="56" t="s">
        <v>299</v>
      </c>
      <c r="C150" s="56" t="s">
        <v>300</v>
      </c>
      <c r="F150" s="61"/>
    </row>
    <row r="151" spans="1:38" ht="14.25" customHeight="1">
      <c r="F151" s="61"/>
    </row>
    <row r="152" spans="1:38" ht="14.25" customHeight="1">
      <c r="B152" s="56" t="s">
        <v>301</v>
      </c>
      <c r="C152" s="56">
        <v>50.6</v>
      </c>
      <c r="F152" s="61"/>
    </row>
    <row r="153" spans="1:38" ht="14.25" customHeight="1">
      <c r="B153" s="56" t="s">
        <v>51</v>
      </c>
      <c r="C153" s="56">
        <v>125</v>
      </c>
      <c r="D153" s="56">
        <v>250</v>
      </c>
      <c r="E153" s="56">
        <v>500</v>
      </c>
      <c r="F153" s="61">
        <v>1000</v>
      </c>
      <c r="G153" s="56">
        <v>2000</v>
      </c>
      <c r="H153" s="56">
        <v>4000</v>
      </c>
      <c r="I153" s="56">
        <v>8000</v>
      </c>
    </row>
    <row r="154" spans="1:38" ht="14.25" customHeight="1">
      <c r="B154" s="56" t="s">
        <v>302</v>
      </c>
      <c r="C154" s="56">
        <v>52</v>
      </c>
      <c r="D154" s="56">
        <v>51.2</v>
      </c>
      <c r="E154" s="56">
        <v>47.9</v>
      </c>
      <c r="F154" s="61">
        <v>46.3</v>
      </c>
      <c r="G154" s="56">
        <v>41.4</v>
      </c>
      <c r="H154" s="56">
        <v>34.200000000000003</v>
      </c>
      <c r="I154" s="56">
        <v>24.8</v>
      </c>
    </row>
    <row r="155" spans="1:38" ht="14.25" customHeight="1">
      <c r="F155" s="61"/>
    </row>
    <row r="156" spans="1:38" ht="14.25" customHeight="1">
      <c r="A156" s="56" t="s">
        <v>303</v>
      </c>
      <c r="F156" s="61"/>
    </row>
    <row r="157" spans="1:38" ht="14.25" customHeight="1">
      <c r="B157" s="56" t="s">
        <v>304</v>
      </c>
      <c r="F157" s="61"/>
    </row>
    <row r="158" spans="1:38" ht="14.25" customHeight="1">
      <c r="B158" s="56" t="s">
        <v>305</v>
      </c>
      <c r="F158" s="61"/>
    </row>
    <row r="159" spans="1:38" ht="14.25" customHeight="1">
      <c r="F159" s="61"/>
    </row>
    <row r="160" spans="1:38" ht="14.25" customHeight="1">
      <c r="B160" s="56" t="s">
        <v>306</v>
      </c>
      <c r="C160" s="56" t="s">
        <v>307</v>
      </c>
      <c r="D160" s="56" t="s">
        <v>308</v>
      </c>
      <c r="E160" s="56" t="s">
        <v>307</v>
      </c>
      <c r="F160" s="61" t="s">
        <v>309</v>
      </c>
      <c r="G160" s="56" t="s">
        <v>309</v>
      </c>
      <c r="H160" s="56" t="s">
        <v>309</v>
      </c>
      <c r="I160" s="56" t="s">
        <v>309</v>
      </c>
      <c r="J160" s="56" t="s">
        <v>51</v>
      </c>
      <c r="K160" s="56">
        <v>125</v>
      </c>
      <c r="L160" s="56" t="s">
        <v>309</v>
      </c>
      <c r="M160" s="56" t="s">
        <v>309</v>
      </c>
      <c r="N160" s="56" t="s">
        <v>309</v>
      </c>
      <c r="O160" s="56">
        <v>250</v>
      </c>
      <c r="P160" s="56" t="s">
        <v>309</v>
      </c>
      <c r="Q160" s="56" t="s">
        <v>309</v>
      </c>
      <c r="R160" s="56" t="s">
        <v>309</v>
      </c>
      <c r="S160" s="56">
        <v>500</v>
      </c>
      <c r="T160" s="56" t="s">
        <v>309</v>
      </c>
      <c r="U160" s="56" t="s">
        <v>309</v>
      </c>
      <c r="V160" s="56" t="s">
        <v>309</v>
      </c>
      <c r="W160" s="56">
        <v>1000</v>
      </c>
      <c r="X160" s="56" t="s">
        <v>309</v>
      </c>
      <c r="Y160" s="56" t="s">
        <v>309</v>
      </c>
      <c r="Z160" s="56" t="s">
        <v>309</v>
      </c>
      <c r="AA160" s="56">
        <v>2000</v>
      </c>
      <c r="AB160" s="56" t="s">
        <v>309</v>
      </c>
      <c r="AC160" s="56" t="s">
        <v>309</v>
      </c>
      <c r="AD160" s="56" t="s">
        <v>309</v>
      </c>
      <c r="AE160" s="56">
        <v>4000</v>
      </c>
      <c r="AF160" s="56" t="s">
        <v>309</v>
      </c>
      <c r="AG160" s="56" t="s">
        <v>309</v>
      </c>
      <c r="AH160" s="56" t="s">
        <v>309</v>
      </c>
      <c r="AI160" s="56">
        <v>8000</v>
      </c>
      <c r="AJ160" s="56" t="s">
        <v>309</v>
      </c>
      <c r="AK160" s="56" t="s">
        <v>309</v>
      </c>
      <c r="AL160" s="56" t="s">
        <v>309</v>
      </c>
    </row>
    <row r="161" spans="1:38" ht="14.25" customHeight="1">
      <c r="B161" s="56" t="s">
        <v>310</v>
      </c>
      <c r="C161" s="56" t="s">
        <v>311</v>
      </c>
      <c r="D161" s="56" t="s">
        <v>310</v>
      </c>
      <c r="E161" s="56" t="s">
        <v>311</v>
      </c>
      <c r="F161" s="61" t="s">
        <v>312</v>
      </c>
      <c r="G161" s="56" t="s">
        <v>313</v>
      </c>
      <c r="H161" s="56" t="s">
        <v>314</v>
      </c>
      <c r="I161" s="56" t="s">
        <v>315</v>
      </c>
      <c r="J161" s="56" t="s">
        <v>309</v>
      </c>
      <c r="K161" s="56" t="s">
        <v>316</v>
      </c>
      <c r="L161" s="56" t="s">
        <v>317</v>
      </c>
      <c r="M161" s="56" t="s">
        <v>318</v>
      </c>
      <c r="N161" s="56" t="s">
        <v>315</v>
      </c>
      <c r="O161" s="56" t="s">
        <v>316</v>
      </c>
      <c r="P161" s="56" t="s">
        <v>317</v>
      </c>
      <c r="Q161" s="56" t="s">
        <v>318</v>
      </c>
      <c r="R161" s="56" t="s">
        <v>315</v>
      </c>
      <c r="S161" s="56" t="s">
        <v>316</v>
      </c>
      <c r="T161" s="56" t="s">
        <v>317</v>
      </c>
      <c r="U161" s="56" t="s">
        <v>318</v>
      </c>
      <c r="V161" s="56" t="s">
        <v>315</v>
      </c>
      <c r="W161" s="56" t="s">
        <v>316</v>
      </c>
      <c r="X161" s="56" t="s">
        <v>317</v>
      </c>
      <c r="Y161" s="56" t="s">
        <v>318</v>
      </c>
      <c r="Z161" s="56" t="s">
        <v>315</v>
      </c>
      <c r="AA161" s="56" t="s">
        <v>316</v>
      </c>
      <c r="AB161" s="56" t="s">
        <v>317</v>
      </c>
      <c r="AC161" s="56" t="s">
        <v>318</v>
      </c>
      <c r="AD161" s="56" t="s">
        <v>315</v>
      </c>
      <c r="AE161" s="56" t="s">
        <v>316</v>
      </c>
      <c r="AF161" s="56" t="s">
        <v>317</v>
      </c>
      <c r="AG161" s="56" t="s">
        <v>318</v>
      </c>
      <c r="AH161" s="56" t="s">
        <v>315</v>
      </c>
      <c r="AI161" s="56" t="s">
        <v>316</v>
      </c>
      <c r="AJ161" s="56" t="s">
        <v>317</v>
      </c>
      <c r="AK161" s="56" t="s">
        <v>318</v>
      </c>
      <c r="AL161" s="56" t="s">
        <v>315</v>
      </c>
    </row>
    <row r="162" spans="1:38" ht="14.25" customHeight="1">
      <c r="B162" s="56" t="s">
        <v>319</v>
      </c>
      <c r="C162" s="56" t="s">
        <v>320</v>
      </c>
      <c r="D162" s="56" t="s">
        <v>319</v>
      </c>
      <c r="E162" s="56" t="s">
        <v>320</v>
      </c>
      <c r="F162" s="61" t="s">
        <v>321</v>
      </c>
      <c r="G162" s="56" t="s">
        <v>321</v>
      </c>
      <c r="H162" s="56" t="s">
        <v>94</v>
      </c>
      <c r="I162" s="56" t="s">
        <v>309</v>
      </c>
      <c r="J162" s="56" t="s">
        <v>309</v>
      </c>
      <c r="K162" s="56" t="s">
        <v>94</v>
      </c>
      <c r="L162" s="56" t="s">
        <v>322</v>
      </c>
      <c r="M162" s="56" t="s">
        <v>322</v>
      </c>
      <c r="N162" s="56" t="s">
        <v>309</v>
      </c>
      <c r="O162" s="56" t="s">
        <v>94</v>
      </c>
      <c r="P162" s="56" t="s">
        <v>322</v>
      </c>
      <c r="Q162" s="56" t="s">
        <v>322</v>
      </c>
      <c r="R162" s="56" t="s">
        <v>309</v>
      </c>
      <c r="S162" s="56" t="s">
        <v>94</v>
      </c>
      <c r="T162" s="56" t="s">
        <v>322</v>
      </c>
      <c r="U162" s="56" t="s">
        <v>322</v>
      </c>
      <c r="V162" s="56" t="s">
        <v>309</v>
      </c>
      <c r="W162" s="56" t="s">
        <v>94</v>
      </c>
      <c r="X162" s="56" t="s">
        <v>322</v>
      </c>
      <c r="Y162" s="56" t="s">
        <v>322</v>
      </c>
      <c r="Z162" s="56" t="s">
        <v>309</v>
      </c>
      <c r="AA162" s="56" t="s">
        <v>94</v>
      </c>
      <c r="AB162" s="56" t="s">
        <v>322</v>
      </c>
      <c r="AC162" s="56" t="s">
        <v>322</v>
      </c>
      <c r="AD162" s="56" t="s">
        <v>309</v>
      </c>
      <c r="AE162" s="56" t="s">
        <v>94</v>
      </c>
      <c r="AF162" s="56" t="s">
        <v>322</v>
      </c>
      <c r="AG162" s="56" t="s">
        <v>322</v>
      </c>
      <c r="AH162" s="56" t="s">
        <v>309</v>
      </c>
      <c r="AI162" s="56" t="s">
        <v>94</v>
      </c>
      <c r="AJ162" s="56" t="s">
        <v>322</v>
      </c>
      <c r="AK162" s="56" t="s">
        <v>322</v>
      </c>
      <c r="AL162" s="56" t="s">
        <v>309</v>
      </c>
    </row>
    <row r="163" spans="1:38" ht="14.25" customHeight="1">
      <c r="B163" s="62">
        <v>44302</v>
      </c>
      <c r="C163" s="60">
        <v>0.6582175925925926</v>
      </c>
      <c r="D163" s="62">
        <v>44302</v>
      </c>
      <c r="E163" s="60">
        <v>0.65839120370370374</v>
      </c>
      <c r="F163" s="61">
        <v>0.57999999999999996</v>
      </c>
      <c r="G163" s="56" t="s">
        <v>309</v>
      </c>
      <c r="H163" s="56">
        <v>89.3</v>
      </c>
      <c r="I163" s="56" t="s">
        <v>323</v>
      </c>
      <c r="J163" s="56" t="s">
        <v>309</v>
      </c>
      <c r="K163" s="56">
        <v>89</v>
      </c>
      <c r="L163" s="56">
        <v>0.66</v>
      </c>
      <c r="M163" s="56">
        <v>0.38</v>
      </c>
      <c r="N163" s="56" t="s">
        <v>323</v>
      </c>
      <c r="O163" s="56">
        <v>92.9</v>
      </c>
      <c r="P163" s="56">
        <v>0.59</v>
      </c>
      <c r="Q163" s="56">
        <v>0.53</v>
      </c>
      <c r="R163" s="56" t="s">
        <v>323</v>
      </c>
      <c r="S163" s="56">
        <v>88</v>
      </c>
      <c r="T163" s="56">
        <v>0.73</v>
      </c>
      <c r="U163" s="56">
        <v>0.88</v>
      </c>
      <c r="V163" s="56" t="s">
        <v>323</v>
      </c>
      <c r="W163" s="56">
        <v>82.7</v>
      </c>
      <c r="X163" s="56">
        <v>0.71</v>
      </c>
      <c r="Y163" s="56">
        <v>0.43</v>
      </c>
      <c r="Z163" s="56" t="s">
        <v>323</v>
      </c>
      <c r="AA163" s="56">
        <v>76.599999999999994</v>
      </c>
      <c r="AB163" s="56">
        <v>0.71</v>
      </c>
      <c r="AC163" s="56">
        <v>0.6</v>
      </c>
      <c r="AD163" s="56" t="s">
        <v>323</v>
      </c>
      <c r="AE163" s="56">
        <v>71.3</v>
      </c>
      <c r="AF163" s="56">
        <v>0.74</v>
      </c>
      <c r="AG163" s="56">
        <v>0.74</v>
      </c>
      <c r="AH163" s="56" t="s">
        <v>323</v>
      </c>
      <c r="AI163" s="56">
        <v>62.1</v>
      </c>
      <c r="AJ163" s="56">
        <v>0.91</v>
      </c>
      <c r="AK163" s="56">
        <v>0.43</v>
      </c>
      <c r="AL163" s="56" t="s">
        <v>323</v>
      </c>
    </row>
    <row r="164" spans="1:38" ht="14.25" customHeight="1">
      <c r="F164" s="61"/>
    </row>
    <row r="165" spans="1:38" ht="14.25" customHeight="1">
      <c r="A165" s="56" t="s">
        <v>98</v>
      </c>
      <c r="F165" s="61"/>
    </row>
    <row r="166" spans="1:38" ht="14.25" customHeight="1">
      <c r="B166" s="56" t="s">
        <v>332</v>
      </c>
      <c r="D166" s="56" t="s">
        <v>333</v>
      </c>
      <c r="F166" s="61"/>
    </row>
    <row r="167" spans="1:38" ht="14.25" customHeight="1">
      <c r="A167" s="56" t="s">
        <v>290</v>
      </c>
      <c r="F167" s="61"/>
    </row>
    <row r="168" spans="1:38" ht="14.25" customHeight="1">
      <c r="F168" s="61"/>
    </row>
    <row r="169" spans="1:38" ht="14.25" customHeight="1">
      <c r="F169" s="61"/>
    </row>
    <row r="170" spans="1:38" ht="14.25" customHeight="1">
      <c r="A170" s="56" t="s">
        <v>66</v>
      </c>
      <c r="F170" s="61"/>
    </row>
    <row r="171" spans="1:38" ht="14.25" customHeight="1">
      <c r="B171" s="56" t="s">
        <v>67</v>
      </c>
      <c r="C171" s="56" t="s">
        <v>291</v>
      </c>
      <c r="F171" s="61"/>
    </row>
    <row r="172" spans="1:38" ht="14.25" customHeight="1">
      <c r="B172" s="56" t="s">
        <v>69</v>
      </c>
      <c r="C172" s="56" t="s">
        <v>292</v>
      </c>
      <c r="F172" s="61"/>
    </row>
    <row r="173" spans="1:38" ht="14.25" customHeight="1">
      <c r="B173" s="56" t="s">
        <v>71</v>
      </c>
      <c r="C173" s="56" t="s">
        <v>293</v>
      </c>
      <c r="F173" s="61"/>
    </row>
    <row r="174" spans="1:38" ht="14.25" customHeight="1">
      <c r="B174" s="56" t="s">
        <v>73</v>
      </c>
      <c r="C174" s="56" t="s">
        <v>74</v>
      </c>
      <c r="F174" s="61"/>
    </row>
    <row r="175" spans="1:38" ht="14.25" customHeight="1">
      <c r="F175" s="61"/>
    </row>
    <row r="176" spans="1:38" ht="14.25" customHeight="1">
      <c r="A176" s="56" t="s">
        <v>75</v>
      </c>
      <c r="F176" s="61"/>
    </row>
    <row r="177" spans="1:9" ht="14.25" customHeight="1">
      <c r="B177" s="56" t="s">
        <v>76</v>
      </c>
      <c r="C177" s="56" t="s">
        <v>77</v>
      </c>
      <c r="F177" s="61"/>
    </row>
    <row r="178" spans="1:9" ht="14.25" customHeight="1">
      <c r="B178" s="56" t="s">
        <v>78</v>
      </c>
      <c r="C178" s="56" t="s">
        <v>79</v>
      </c>
      <c r="F178" s="61"/>
    </row>
    <row r="179" spans="1:9" ht="14.25" customHeight="1">
      <c r="B179" s="56" t="s">
        <v>294</v>
      </c>
      <c r="C179" s="56" t="s">
        <v>295</v>
      </c>
      <c r="F179" s="61"/>
    </row>
    <row r="180" spans="1:9" ht="14.25" customHeight="1">
      <c r="F180" s="61"/>
    </row>
    <row r="181" spans="1:9" ht="14.25" customHeight="1">
      <c r="A181" s="56" t="s">
        <v>296</v>
      </c>
      <c r="F181" s="61"/>
    </row>
    <row r="182" spans="1:9" ht="14.25" customHeight="1">
      <c r="B182" s="56" t="s">
        <v>297</v>
      </c>
      <c r="C182" s="56" t="s">
        <v>298</v>
      </c>
      <c r="F182" s="61"/>
    </row>
    <row r="183" spans="1:9" ht="14.25" customHeight="1">
      <c r="B183" s="56" t="s">
        <v>299</v>
      </c>
      <c r="C183" s="56" t="s">
        <v>300</v>
      </c>
      <c r="F183" s="61"/>
    </row>
    <row r="184" spans="1:9" ht="14.25" customHeight="1">
      <c r="F184" s="61"/>
    </row>
    <row r="185" spans="1:9" ht="14.25" customHeight="1">
      <c r="B185" s="56" t="s">
        <v>301</v>
      </c>
      <c r="C185" s="56">
        <v>50.6</v>
      </c>
      <c r="F185" s="61"/>
    </row>
    <row r="186" spans="1:9" ht="14.25" customHeight="1">
      <c r="B186" s="56" t="s">
        <v>51</v>
      </c>
      <c r="C186" s="56">
        <v>125</v>
      </c>
      <c r="D186" s="56">
        <v>250</v>
      </c>
      <c r="E186" s="56">
        <v>500</v>
      </c>
      <c r="F186" s="61">
        <v>1000</v>
      </c>
      <c r="G186" s="56">
        <v>2000</v>
      </c>
      <c r="H186" s="56">
        <v>4000</v>
      </c>
      <c r="I186" s="56">
        <v>8000</v>
      </c>
    </row>
    <row r="187" spans="1:9" ht="14.25" customHeight="1">
      <c r="B187" s="56" t="s">
        <v>302</v>
      </c>
      <c r="C187" s="56">
        <v>52</v>
      </c>
      <c r="D187" s="56">
        <v>51.2</v>
      </c>
      <c r="E187" s="56">
        <v>47.9</v>
      </c>
      <c r="F187" s="61">
        <v>46.3</v>
      </c>
      <c r="G187" s="56">
        <v>41.4</v>
      </c>
      <c r="H187" s="56">
        <v>34.200000000000003</v>
      </c>
      <c r="I187" s="56">
        <v>24.8</v>
      </c>
    </row>
    <row r="188" spans="1:9" ht="14.25" customHeight="1">
      <c r="F188" s="61"/>
    </row>
    <row r="189" spans="1:9" ht="14.25" customHeight="1">
      <c r="A189" s="56" t="s">
        <v>303</v>
      </c>
      <c r="F189" s="61"/>
    </row>
    <row r="190" spans="1:9" ht="14.25" customHeight="1">
      <c r="B190" s="56" t="s">
        <v>304</v>
      </c>
      <c r="F190" s="61"/>
    </row>
    <row r="191" spans="1:9" ht="14.25" customHeight="1">
      <c r="B191" s="56" t="s">
        <v>305</v>
      </c>
      <c r="F191" s="61"/>
    </row>
    <row r="192" spans="1:9" ht="14.25" customHeight="1">
      <c r="F192" s="61"/>
    </row>
    <row r="193" spans="1:38" ht="14.25" customHeight="1">
      <c r="B193" s="56" t="s">
        <v>306</v>
      </c>
      <c r="C193" s="56" t="s">
        <v>307</v>
      </c>
      <c r="D193" s="56" t="s">
        <v>308</v>
      </c>
      <c r="E193" s="56" t="s">
        <v>307</v>
      </c>
      <c r="F193" s="61" t="s">
        <v>309</v>
      </c>
      <c r="G193" s="56" t="s">
        <v>309</v>
      </c>
      <c r="H193" s="56" t="s">
        <v>309</v>
      </c>
      <c r="I193" s="56" t="s">
        <v>309</v>
      </c>
      <c r="J193" s="56" t="s">
        <v>51</v>
      </c>
      <c r="K193" s="56">
        <v>125</v>
      </c>
      <c r="L193" s="56" t="s">
        <v>309</v>
      </c>
      <c r="M193" s="56" t="s">
        <v>309</v>
      </c>
      <c r="N193" s="56" t="s">
        <v>309</v>
      </c>
      <c r="O193" s="56">
        <v>250</v>
      </c>
      <c r="P193" s="56" t="s">
        <v>309</v>
      </c>
      <c r="Q193" s="56" t="s">
        <v>309</v>
      </c>
      <c r="R193" s="56" t="s">
        <v>309</v>
      </c>
      <c r="S193" s="56">
        <v>500</v>
      </c>
      <c r="T193" s="56" t="s">
        <v>309</v>
      </c>
      <c r="U193" s="56" t="s">
        <v>309</v>
      </c>
      <c r="V193" s="56" t="s">
        <v>309</v>
      </c>
      <c r="W193" s="56">
        <v>1000</v>
      </c>
      <c r="X193" s="56" t="s">
        <v>309</v>
      </c>
      <c r="Y193" s="56" t="s">
        <v>309</v>
      </c>
      <c r="Z193" s="56" t="s">
        <v>309</v>
      </c>
      <c r="AA193" s="56">
        <v>2000</v>
      </c>
      <c r="AB193" s="56" t="s">
        <v>309</v>
      </c>
      <c r="AC193" s="56" t="s">
        <v>309</v>
      </c>
      <c r="AD193" s="56" t="s">
        <v>309</v>
      </c>
      <c r="AE193" s="56">
        <v>4000</v>
      </c>
      <c r="AF193" s="56" t="s">
        <v>309</v>
      </c>
      <c r="AG193" s="56" t="s">
        <v>309</v>
      </c>
      <c r="AH193" s="56" t="s">
        <v>309</v>
      </c>
      <c r="AI193" s="56">
        <v>8000</v>
      </c>
      <c r="AJ193" s="56" t="s">
        <v>309</v>
      </c>
      <c r="AK193" s="56" t="s">
        <v>309</v>
      </c>
      <c r="AL193" s="56" t="s">
        <v>309</v>
      </c>
    </row>
    <row r="194" spans="1:38" ht="14.25" customHeight="1">
      <c r="B194" s="56" t="s">
        <v>310</v>
      </c>
      <c r="C194" s="56" t="s">
        <v>311</v>
      </c>
      <c r="D194" s="56" t="s">
        <v>310</v>
      </c>
      <c r="E194" s="56" t="s">
        <v>311</v>
      </c>
      <c r="F194" s="61" t="s">
        <v>312</v>
      </c>
      <c r="G194" s="56" t="s">
        <v>313</v>
      </c>
      <c r="H194" s="56" t="s">
        <v>314</v>
      </c>
      <c r="I194" s="56" t="s">
        <v>315</v>
      </c>
      <c r="J194" s="56" t="s">
        <v>309</v>
      </c>
      <c r="K194" s="56" t="s">
        <v>316</v>
      </c>
      <c r="L194" s="56" t="s">
        <v>317</v>
      </c>
      <c r="M194" s="56" t="s">
        <v>318</v>
      </c>
      <c r="N194" s="56" t="s">
        <v>315</v>
      </c>
      <c r="O194" s="56" t="s">
        <v>316</v>
      </c>
      <c r="P194" s="56" t="s">
        <v>317</v>
      </c>
      <c r="Q194" s="56" t="s">
        <v>318</v>
      </c>
      <c r="R194" s="56" t="s">
        <v>315</v>
      </c>
      <c r="S194" s="56" t="s">
        <v>316</v>
      </c>
      <c r="T194" s="56" t="s">
        <v>317</v>
      </c>
      <c r="U194" s="56" t="s">
        <v>318</v>
      </c>
      <c r="V194" s="56" t="s">
        <v>315</v>
      </c>
      <c r="W194" s="56" t="s">
        <v>316</v>
      </c>
      <c r="X194" s="56" t="s">
        <v>317</v>
      </c>
      <c r="Y194" s="56" t="s">
        <v>318</v>
      </c>
      <c r="Z194" s="56" t="s">
        <v>315</v>
      </c>
      <c r="AA194" s="56" t="s">
        <v>316</v>
      </c>
      <c r="AB194" s="56" t="s">
        <v>317</v>
      </c>
      <c r="AC194" s="56" t="s">
        <v>318</v>
      </c>
      <c r="AD194" s="56" t="s">
        <v>315</v>
      </c>
      <c r="AE194" s="56" t="s">
        <v>316</v>
      </c>
      <c r="AF194" s="56" t="s">
        <v>317</v>
      </c>
      <c r="AG194" s="56" t="s">
        <v>318</v>
      </c>
      <c r="AH194" s="56" t="s">
        <v>315</v>
      </c>
      <c r="AI194" s="56" t="s">
        <v>316</v>
      </c>
      <c r="AJ194" s="56" t="s">
        <v>317</v>
      </c>
      <c r="AK194" s="56" t="s">
        <v>318</v>
      </c>
      <c r="AL194" s="56" t="s">
        <v>315</v>
      </c>
    </row>
    <row r="195" spans="1:38" ht="14.25" customHeight="1">
      <c r="B195" s="56" t="s">
        <v>319</v>
      </c>
      <c r="C195" s="56" t="s">
        <v>320</v>
      </c>
      <c r="D195" s="56" t="s">
        <v>319</v>
      </c>
      <c r="E195" s="56" t="s">
        <v>320</v>
      </c>
      <c r="F195" s="61" t="s">
        <v>321</v>
      </c>
      <c r="G195" s="56" t="s">
        <v>321</v>
      </c>
      <c r="H195" s="56" t="s">
        <v>94</v>
      </c>
      <c r="I195" s="56" t="s">
        <v>309</v>
      </c>
      <c r="J195" s="56" t="s">
        <v>309</v>
      </c>
      <c r="K195" s="56" t="s">
        <v>94</v>
      </c>
      <c r="L195" s="56" t="s">
        <v>322</v>
      </c>
      <c r="M195" s="56" t="s">
        <v>322</v>
      </c>
      <c r="N195" s="56" t="s">
        <v>309</v>
      </c>
      <c r="O195" s="56" t="s">
        <v>94</v>
      </c>
      <c r="P195" s="56" t="s">
        <v>322</v>
      </c>
      <c r="Q195" s="56" t="s">
        <v>322</v>
      </c>
      <c r="R195" s="56" t="s">
        <v>309</v>
      </c>
      <c r="S195" s="56" t="s">
        <v>94</v>
      </c>
      <c r="T195" s="56" t="s">
        <v>322</v>
      </c>
      <c r="U195" s="56" t="s">
        <v>322</v>
      </c>
      <c r="V195" s="56" t="s">
        <v>309</v>
      </c>
      <c r="W195" s="56" t="s">
        <v>94</v>
      </c>
      <c r="X195" s="56" t="s">
        <v>322</v>
      </c>
      <c r="Y195" s="56" t="s">
        <v>322</v>
      </c>
      <c r="Z195" s="56" t="s">
        <v>309</v>
      </c>
      <c r="AA195" s="56" t="s">
        <v>94</v>
      </c>
      <c r="AB195" s="56" t="s">
        <v>322</v>
      </c>
      <c r="AC195" s="56" t="s">
        <v>322</v>
      </c>
      <c r="AD195" s="56" t="s">
        <v>309</v>
      </c>
      <c r="AE195" s="56" t="s">
        <v>94</v>
      </c>
      <c r="AF195" s="56" t="s">
        <v>322</v>
      </c>
      <c r="AG195" s="56" t="s">
        <v>322</v>
      </c>
      <c r="AH195" s="56" t="s">
        <v>309</v>
      </c>
      <c r="AI195" s="56" t="s">
        <v>94</v>
      </c>
      <c r="AJ195" s="56" t="s">
        <v>322</v>
      </c>
      <c r="AK195" s="56" t="s">
        <v>322</v>
      </c>
      <c r="AL195" s="56" t="s">
        <v>309</v>
      </c>
    </row>
    <row r="196" spans="1:38" ht="14.25" customHeight="1">
      <c r="B196" s="62">
        <v>44302</v>
      </c>
      <c r="C196" s="60">
        <v>0.67905092592592586</v>
      </c>
      <c r="D196" s="62">
        <v>44302</v>
      </c>
      <c r="E196" s="60">
        <v>0.679224537037037</v>
      </c>
      <c r="F196" s="61">
        <v>0.53</v>
      </c>
      <c r="G196" s="56" t="s">
        <v>309</v>
      </c>
      <c r="H196" s="56">
        <v>86.8</v>
      </c>
      <c r="I196" s="56" t="s">
        <v>323</v>
      </c>
      <c r="J196" s="56" t="s">
        <v>309</v>
      </c>
      <c r="K196" s="56">
        <v>89</v>
      </c>
      <c r="L196" s="56">
        <v>0.51</v>
      </c>
      <c r="M196" s="56">
        <v>0.38</v>
      </c>
      <c r="N196" s="56" t="s">
        <v>323</v>
      </c>
      <c r="O196" s="56">
        <v>90.1</v>
      </c>
      <c r="P196" s="56">
        <v>0.59</v>
      </c>
      <c r="Q196" s="56">
        <v>0.59</v>
      </c>
      <c r="R196" s="56" t="s">
        <v>323</v>
      </c>
      <c r="S196" s="56">
        <v>85.9</v>
      </c>
      <c r="T196" s="56">
        <v>0.69</v>
      </c>
      <c r="U196" s="56">
        <v>0.67</v>
      </c>
      <c r="V196" s="56" t="s">
        <v>323</v>
      </c>
      <c r="W196" s="56">
        <v>79.5</v>
      </c>
      <c r="X196" s="56">
        <v>0.59</v>
      </c>
      <c r="Y196" s="56">
        <v>0.33</v>
      </c>
      <c r="Z196" s="56" t="s">
        <v>323</v>
      </c>
      <c r="AA196" s="56">
        <v>74.5</v>
      </c>
      <c r="AB196" s="56">
        <v>0.59</v>
      </c>
      <c r="AC196" s="56">
        <v>0.5</v>
      </c>
      <c r="AD196" s="56" t="s">
        <v>323</v>
      </c>
      <c r="AE196" s="56">
        <v>68.099999999999994</v>
      </c>
      <c r="AF196" s="56">
        <v>0.67</v>
      </c>
      <c r="AG196" s="56">
        <v>0.59</v>
      </c>
      <c r="AH196" s="56" t="s">
        <v>323</v>
      </c>
      <c r="AI196" s="56">
        <v>58.9</v>
      </c>
      <c r="AJ196" s="56">
        <v>0.88</v>
      </c>
      <c r="AK196" s="56">
        <v>0.37</v>
      </c>
      <c r="AL196" s="56" t="s">
        <v>323</v>
      </c>
    </row>
    <row r="197" spans="1:38" ht="14.25" customHeight="1">
      <c r="F197" s="61"/>
    </row>
    <row r="198" spans="1:38" ht="14.25" customHeight="1">
      <c r="A198" s="56" t="s">
        <v>98</v>
      </c>
      <c r="F198" s="61"/>
    </row>
    <row r="199" spans="1:38" ht="14.25" customHeight="1">
      <c r="B199" s="56" t="s">
        <v>334</v>
      </c>
      <c r="D199" s="56" t="s">
        <v>335</v>
      </c>
      <c r="F199" s="61"/>
    </row>
    <row r="200" spans="1:38" ht="14.25" customHeight="1">
      <c r="A200" s="56" t="s">
        <v>290</v>
      </c>
      <c r="F200" s="61"/>
    </row>
    <row r="201" spans="1:38" ht="14.25" customHeight="1">
      <c r="F201" s="61"/>
    </row>
    <row r="202" spans="1:38" ht="14.25" customHeight="1">
      <c r="F202" s="61"/>
    </row>
    <row r="203" spans="1:38" ht="14.25" customHeight="1">
      <c r="A203" s="56" t="s">
        <v>66</v>
      </c>
      <c r="F203" s="61"/>
    </row>
    <row r="204" spans="1:38" ht="14.25" customHeight="1">
      <c r="B204" s="56" t="s">
        <v>67</v>
      </c>
      <c r="C204" s="56" t="s">
        <v>291</v>
      </c>
      <c r="F204" s="61"/>
    </row>
    <row r="205" spans="1:38" ht="14.25" customHeight="1">
      <c r="B205" s="56" t="s">
        <v>69</v>
      </c>
      <c r="C205" s="56" t="s">
        <v>292</v>
      </c>
      <c r="F205" s="61"/>
    </row>
    <row r="206" spans="1:38" ht="14.25" customHeight="1">
      <c r="B206" s="56" t="s">
        <v>71</v>
      </c>
      <c r="C206" s="56" t="s">
        <v>293</v>
      </c>
      <c r="F206" s="61"/>
    </row>
    <row r="207" spans="1:38" ht="14.25" customHeight="1">
      <c r="B207" s="56" t="s">
        <v>73</v>
      </c>
      <c r="C207" s="56" t="s">
        <v>74</v>
      </c>
      <c r="F207" s="61"/>
    </row>
    <row r="208" spans="1:38" ht="14.25" customHeight="1">
      <c r="F208" s="61"/>
    </row>
    <row r="209" spans="1:9" ht="14.25" customHeight="1">
      <c r="A209" s="56" t="s">
        <v>75</v>
      </c>
      <c r="F209" s="61"/>
    </row>
    <row r="210" spans="1:9" ht="14.25" customHeight="1">
      <c r="B210" s="56" t="s">
        <v>76</v>
      </c>
      <c r="C210" s="56" t="s">
        <v>77</v>
      </c>
      <c r="F210" s="61"/>
    </row>
    <row r="211" spans="1:9" ht="14.25" customHeight="1">
      <c r="B211" s="56" t="s">
        <v>78</v>
      </c>
      <c r="C211" s="56" t="s">
        <v>79</v>
      </c>
      <c r="F211" s="61"/>
    </row>
    <row r="212" spans="1:9" ht="14.25" customHeight="1">
      <c r="B212" s="56" t="s">
        <v>294</v>
      </c>
      <c r="C212" s="56" t="s">
        <v>295</v>
      </c>
      <c r="F212" s="61"/>
    </row>
    <row r="213" spans="1:9" ht="14.25" customHeight="1">
      <c r="F213" s="61"/>
    </row>
    <row r="214" spans="1:9" ht="14.25" customHeight="1">
      <c r="A214" s="56" t="s">
        <v>296</v>
      </c>
      <c r="F214" s="61"/>
    </row>
    <row r="215" spans="1:9" ht="14.25" customHeight="1">
      <c r="B215" s="56" t="s">
        <v>297</v>
      </c>
      <c r="C215" s="56" t="s">
        <v>298</v>
      </c>
      <c r="F215" s="61"/>
    </row>
    <row r="216" spans="1:9" ht="14.25" customHeight="1">
      <c r="B216" s="56" t="s">
        <v>299</v>
      </c>
      <c r="C216" s="56" t="s">
        <v>300</v>
      </c>
      <c r="F216" s="61"/>
    </row>
    <row r="217" spans="1:9" ht="14.25" customHeight="1">
      <c r="F217" s="61"/>
    </row>
    <row r="218" spans="1:9" ht="14.25" customHeight="1">
      <c r="B218" s="56" t="s">
        <v>301</v>
      </c>
      <c r="C218" s="56">
        <v>50.6</v>
      </c>
      <c r="F218" s="61"/>
    </row>
    <row r="219" spans="1:9" ht="14.25" customHeight="1">
      <c r="B219" s="56" t="s">
        <v>51</v>
      </c>
      <c r="C219" s="56">
        <v>125</v>
      </c>
      <c r="D219" s="56">
        <v>250</v>
      </c>
      <c r="E219" s="56">
        <v>500</v>
      </c>
      <c r="F219" s="61">
        <v>1000</v>
      </c>
      <c r="G219" s="56">
        <v>2000</v>
      </c>
      <c r="H219" s="56">
        <v>4000</v>
      </c>
      <c r="I219" s="56">
        <v>8000</v>
      </c>
    </row>
    <row r="220" spans="1:9" ht="14.25" customHeight="1">
      <c r="B220" s="56" t="s">
        <v>302</v>
      </c>
      <c r="C220" s="56">
        <v>52</v>
      </c>
      <c r="D220" s="56">
        <v>51.2</v>
      </c>
      <c r="E220" s="56">
        <v>47.9</v>
      </c>
      <c r="F220" s="61">
        <v>46.3</v>
      </c>
      <c r="G220" s="56">
        <v>41.4</v>
      </c>
      <c r="H220" s="56">
        <v>34.200000000000003</v>
      </c>
      <c r="I220" s="56">
        <v>24.8</v>
      </c>
    </row>
    <row r="221" spans="1:9" ht="14.25" customHeight="1">
      <c r="F221" s="61"/>
    </row>
    <row r="222" spans="1:9" ht="14.25" customHeight="1">
      <c r="A222" s="56" t="s">
        <v>303</v>
      </c>
      <c r="F222" s="61"/>
    </row>
    <row r="223" spans="1:9" ht="14.25" customHeight="1">
      <c r="B223" s="56" t="s">
        <v>304</v>
      </c>
      <c r="F223" s="61"/>
    </row>
    <row r="224" spans="1:9" ht="14.25" customHeight="1">
      <c r="B224" s="56" t="s">
        <v>305</v>
      </c>
      <c r="F224" s="61"/>
    </row>
    <row r="225" spans="1:38" ht="14.25" customHeight="1">
      <c r="F225" s="61"/>
    </row>
    <row r="226" spans="1:38" ht="14.25" customHeight="1">
      <c r="B226" s="56" t="s">
        <v>306</v>
      </c>
      <c r="C226" s="56" t="s">
        <v>307</v>
      </c>
      <c r="D226" s="56" t="s">
        <v>308</v>
      </c>
      <c r="E226" s="56" t="s">
        <v>307</v>
      </c>
      <c r="F226" s="61" t="s">
        <v>309</v>
      </c>
      <c r="G226" s="56" t="s">
        <v>309</v>
      </c>
      <c r="H226" s="56" t="s">
        <v>309</v>
      </c>
      <c r="I226" s="56" t="s">
        <v>309</v>
      </c>
      <c r="J226" s="56" t="s">
        <v>51</v>
      </c>
      <c r="K226" s="56">
        <v>125</v>
      </c>
      <c r="L226" s="56" t="s">
        <v>309</v>
      </c>
      <c r="M226" s="56" t="s">
        <v>309</v>
      </c>
      <c r="N226" s="56" t="s">
        <v>309</v>
      </c>
      <c r="O226" s="56">
        <v>250</v>
      </c>
      <c r="P226" s="56" t="s">
        <v>309</v>
      </c>
      <c r="Q226" s="56" t="s">
        <v>309</v>
      </c>
      <c r="R226" s="56" t="s">
        <v>309</v>
      </c>
      <c r="S226" s="56">
        <v>500</v>
      </c>
      <c r="T226" s="56" t="s">
        <v>309</v>
      </c>
      <c r="U226" s="56" t="s">
        <v>309</v>
      </c>
      <c r="V226" s="56" t="s">
        <v>309</v>
      </c>
      <c r="W226" s="56">
        <v>1000</v>
      </c>
      <c r="X226" s="56" t="s">
        <v>309</v>
      </c>
      <c r="Y226" s="56" t="s">
        <v>309</v>
      </c>
      <c r="Z226" s="56" t="s">
        <v>309</v>
      </c>
      <c r="AA226" s="56">
        <v>2000</v>
      </c>
      <c r="AB226" s="56" t="s">
        <v>309</v>
      </c>
      <c r="AC226" s="56" t="s">
        <v>309</v>
      </c>
      <c r="AD226" s="56" t="s">
        <v>309</v>
      </c>
      <c r="AE226" s="56">
        <v>4000</v>
      </c>
      <c r="AF226" s="56" t="s">
        <v>309</v>
      </c>
      <c r="AG226" s="56" t="s">
        <v>309</v>
      </c>
      <c r="AH226" s="56" t="s">
        <v>309</v>
      </c>
      <c r="AI226" s="56">
        <v>8000</v>
      </c>
      <c r="AJ226" s="56" t="s">
        <v>309</v>
      </c>
      <c r="AK226" s="56" t="s">
        <v>309</v>
      </c>
      <c r="AL226" s="56" t="s">
        <v>309</v>
      </c>
    </row>
    <row r="227" spans="1:38" ht="14.25" customHeight="1">
      <c r="B227" s="56" t="s">
        <v>310</v>
      </c>
      <c r="C227" s="56" t="s">
        <v>311</v>
      </c>
      <c r="D227" s="56" t="s">
        <v>310</v>
      </c>
      <c r="E227" s="56" t="s">
        <v>311</v>
      </c>
      <c r="F227" s="61" t="s">
        <v>312</v>
      </c>
      <c r="G227" s="56" t="s">
        <v>313</v>
      </c>
      <c r="H227" s="56" t="s">
        <v>314</v>
      </c>
      <c r="I227" s="56" t="s">
        <v>315</v>
      </c>
      <c r="J227" s="56" t="s">
        <v>309</v>
      </c>
      <c r="K227" s="56" t="s">
        <v>316</v>
      </c>
      <c r="L227" s="56" t="s">
        <v>317</v>
      </c>
      <c r="M227" s="56" t="s">
        <v>318</v>
      </c>
      <c r="N227" s="56" t="s">
        <v>315</v>
      </c>
      <c r="O227" s="56" t="s">
        <v>316</v>
      </c>
      <c r="P227" s="56" t="s">
        <v>317</v>
      </c>
      <c r="Q227" s="56" t="s">
        <v>318</v>
      </c>
      <c r="R227" s="56" t="s">
        <v>315</v>
      </c>
      <c r="S227" s="56" t="s">
        <v>316</v>
      </c>
      <c r="T227" s="56" t="s">
        <v>317</v>
      </c>
      <c r="U227" s="56" t="s">
        <v>318</v>
      </c>
      <c r="V227" s="56" t="s">
        <v>315</v>
      </c>
      <c r="W227" s="56" t="s">
        <v>316</v>
      </c>
      <c r="X227" s="56" t="s">
        <v>317</v>
      </c>
      <c r="Y227" s="56" t="s">
        <v>318</v>
      </c>
      <c r="Z227" s="56" t="s">
        <v>315</v>
      </c>
      <c r="AA227" s="56" t="s">
        <v>316</v>
      </c>
      <c r="AB227" s="56" t="s">
        <v>317</v>
      </c>
      <c r="AC227" s="56" t="s">
        <v>318</v>
      </c>
      <c r="AD227" s="56" t="s">
        <v>315</v>
      </c>
      <c r="AE227" s="56" t="s">
        <v>316</v>
      </c>
      <c r="AF227" s="56" t="s">
        <v>317</v>
      </c>
      <c r="AG227" s="56" t="s">
        <v>318</v>
      </c>
      <c r="AH227" s="56" t="s">
        <v>315</v>
      </c>
      <c r="AI227" s="56" t="s">
        <v>316</v>
      </c>
      <c r="AJ227" s="56" t="s">
        <v>317</v>
      </c>
      <c r="AK227" s="56" t="s">
        <v>318</v>
      </c>
      <c r="AL227" s="56" t="s">
        <v>315</v>
      </c>
    </row>
    <row r="228" spans="1:38" ht="14.25" customHeight="1">
      <c r="B228" s="56" t="s">
        <v>319</v>
      </c>
      <c r="C228" s="56" t="s">
        <v>320</v>
      </c>
      <c r="D228" s="56" t="s">
        <v>319</v>
      </c>
      <c r="E228" s="56" t="s">
        <v>320</v>
      </c>
      <c r="F228" s="61" t="s">
        <v>321</v>
      </c>
      <c r="G228" s="56" t="s">
        <v>321</v>
      </c>
      <c r="H228" s="56" t="s">
        <v>94</v>
      </c>
      <c r="I228" s="56" t="s">
        <v>309</v>
      </c>
      <c r="J228" s="56" t="s">
        <v>309</v>
      </c>
      <c r="K228" s="56" t="s">
        <v>94</v>
      </c>
      <c r="L228" s="56" t="s">
        <v>322</v>
      </c>
      <c r="M228" s="56" t="s">
        <v>322</v>
      </c>
      <c r="N228" s="56" t="s">
        <v>309</v>
      </c>
      <c r="O228" s="56" t="s">
        <v>94</v>
      </c>
      <c r="P228" s="56" t="s">
        <v>322</v>
      </c>
      <c r="Q228" s="56" t="s">
        <v>322</v>
      </c>
      <c r="R228" s="56" t="s">
        <v>309</v>
      </c>
      <c r="S228" s="56" t="s">
        <v>94</v>
      </c>
      <c r="T228" s="56" t="s">
        <v>322</v>
      </c>
      <c r="U228" s="56" t="s">
        <v>322</v>
      </c>
      <c r="V228" s="56" t="s">
        <v>309</v>
      </c>
      <c r="W228" s="56" t="s">
        <v>94</v>
      </c>
      <c r="X228" s="56" t="s">
        <v>322</v>
      </c>
      <c r="Y228" s="56" t="s">
        <v>322</v>
      </c>
      <c r="Z228" s="56" t="s">
        <v>309</v>
      </c>
      <c r="AA228" s="56" t="s">
        <v>94</v>
      </c>
      <c r="AB228" s="56" t="s">
        <v>322</v>
      </c>
      <c r="AC228" s="56" t="s">
        <v>322</v>
      </c>
      <c r="AD228" s="56" t="s">
        <v>309</v>
      </c>
      <c r="AE228" s="56" t="s">
        <v>94</v>
      </c>
      <c r="AF228" s="56" t="s">
        <v>322</v>
      </c>
      <c r="AG228" s="56" t="s">
        <v>322</v>
      </c>
      <c r="AH228" s="56" t="s">
        <v>309</v>
      </c>
      <c r="AI228" s="56" t="s">
        <v>94</v>
      </c>
      <c r="AJ228" s="56" t="s">
        <v>322</v>
      </c>
      <c r="AK228" s="56" t="s">
        <v>322</v>
      </c>
      <c r="AL228" s="56" t="s">
        <v>309</v>
      </c>
    </row>
    <row r="229" spans="1:38" ht="14.25" customHeight="1">
      <c r="B229" s="62">
        <v>44302</v>
      </c>
      <c r="C229" s="60">
        <v>0.67819444444444443</v>
      </c>
      <c r="D229" s="62">
        <v>44302</v>
      </c>
      <c r="E229" s="60">
        <v>0.67836805555555557</v>
      </c>
      <c r="F229" s="61">
        <v>0.56999999999999995</v>
      </c>
      <c r="G229" s="56" t="s">
        <v>309</v>
      </c>
      <c r="H229" s="56">
        <v>86.9</v>
      </c>
      <c r="I229" s="56" t="s">
        <v>323</v>
      </c>
      <c r="J229" s="56" t="s">
        <v>309</v>
      </c>
      <c r="K229" s="56">
        <v>89.2</v>
      </c>
      <c r="L229" s="56">
        <v>0.71</v>
      </c>
      <c r="M229" s="56">
        <v>0.63</v>
      </c>
      <c r="N229" s="56" t="s">
        <v>323</v>
      </c>
      <c r="O229" s="56">
        <v>89.1</v>
      </c>
      <c r="P229" s="56">
        <v>0.39</v>
      </c>
      <c r="Q229" s="56">
        <v>0.38</v>
      </c>
      <c r="R229" s="56" t="s">
        <v>323</v>
      </c>
      <c r="S229" s="56">
        <v>86.5</v>
      </c>
      <c r="T229" s="56">
        <v>0.72</v>
      </c>
      <c r="U229" s="56">
        <v>0.72</v>
      </c>
      <c r="V229" s="56" t="s">
        <v>323</v>
      </c>
      <c r="W229" s="56">
        <v>80.099999999999994</v>
      </c>
      <c r="X229" s="56">
        <v>0.57999999999999996</v>
      </c>
      <c r="Y229" s="56">
        <v>0.53</v>
      </c>
      <c r="Z229" s="56" t="s">
        <v>323</v>
      </c>
      <c r="AA229" s="56">
        <v>75.099999999999994</v>
      </c>
      <c r="AB229" s="56">
        <v>0.69</v>
      </c>
      <c r="AC229" s="56">
        <v>0.56999999999999995</v>
      </c>
      <c r="AD229" s="56" t="s">
        <v>323</v>
      </c>
      <c r="AE229" s="56">
        <v>69.900000000000006</v>
      </c>
      <c r="AF229" s="56">
        <v>0.78</v>
      </c>
      <c r="AG229" s="56">
        <v>0.68</v>
      </c>
      <c r="AH229" s="56" t="s">
        <v>323</v>
      </c>
      <c r="AI229" s="56">
        <v>59.3</v>
      </c>
      <c r="AJ229" s="56">
        <v>0.88</v>
      </c>
      <c r="AK229" s="56">
        <v>0.41</v>
      </c>
      <c r="AL229" s="56" t="s">
        <v>323</v>
      </c>
    </row>
    <row r="230" spans="1:38" ht="14.25" customHeight="1">
      <c r="F230" s="61"/>
    </row>
    <row r="231" spans="1:38" ht="14.25" customHeight="1">
      <c r="A231" s="56" t="s">
        <v>98</v>
      </c>
      <c r="F231" s="61"/>
    </row>
    <row r="232" spans="1:38" ht="14.25" customHeight="1">
      <c r="B232" s="56" t="s">
        <v>336</v>
      </c>
      <c r="D232" s="56" t="s">
        <v>337</v>
      </c>
      <c r="F232" s="61"/>
    </row>
    <row r="233" spans="1:38" ht="14.25" customHeight="1">
      <c r="A233" s="56" t="s">
        <v>290</v>
      </c>
      <c r="F233" s="61"/>
    </row>
    <row r="234" spans="1:38" ht="14.25" customHeight="1">
      <c r="F234" s="61"/>
    </row>
    <row r="235" spans="1:38" ht="14.25" customHeight="1">
      <c r="F235" s="61"/>
    </row>
    <row r="236" spans="1:38" ht="14.25" customHeight="1">
      <c r="A236" s="56" t="s">
        <v>66</v>
      </c>
      <c r="F236" s="61"/>
    </row>
    <row r="237" spans="1:38" ht="14.25" customHeight="1">
      <c r="B237" s="56" t="s">
        <v>67</v>
      </c>
      <c r="C237" s="56" t="s">
        <v>291</v>
      </c>
      <c r="F237" s="61"/>
    </row>
    <row r="238" spans="1:38" ht="14.25" customHeight="1">
      <c r="B238" s="56" t="s">
        <v>69</v>
      </c>
      <c r="C238" s="56" t="s">
        <v>292</v>
      </c>
      <c r="F238" s="61"/>
    </row>
    <row r="239" spans="1:38" ht="14.25" customHeight="1">
      <c r="B239" s="56" t="s">
        <v>71</v>
      </c>
      <c r="C239" s="56" t="s">
        <v>293</v>
      </c>
      <c r="F239" s="61"/>
    </row>
    <row r="240" spans="1:38" ht="14.25" customHeight="1">
      <c r="B240" s="56" t="s">
        <v>73</v>
      </c>
      <c r="C240" s="56" t="s">
        <v>74</v>
      </c>
      <c r="F240" s="61"/>
    </row>
    <row r="241" spans="1:9" ht="14.25" customHeight="1">
      <c r="F241" s="61"/>
    </row>
    <row r="242" spans="1:9" ht="14.25" customHeight="1">
      <c r="A242" s="56" t="s">
        <v>75</v>
      </c>
      <c r="F242" s="61"/>
    </row>
    <row r="243" spans="1:9" ht="14.25" customHeight="1">
      <c r="B243" s="56" t="s">
        <v>76</v>
      </c>
      <c r="C243" s="56" t="s">
        <v>77</v>
      </c>
      <c r="F243" s="61"/>
    </row>
    <row r="244" spans="1:9" ht="14.25" customHeight="1">
      <c r="B244" s="56" t="s">
        <v>78</v>
      </c>
      <c r="C244" s="56" t="s">
        <v>79</v>
      </c>
      <c r="F244" s="61"/>
    </row>
    <row r="245" spans="1:9" ht="14.25" customHeight="1">
      <c r="B245" s="56" t="s">
        <v>294</v>
      </c>
      <c r="C245" s="56" t="s">
        <v>295</v>
      </c>
      <c r="F245" s="61"/>
    </row>
    <row r="246" spans="1:9" ht="14.25" customHeight="1">
      <c r="F246" s="61"/>
    </row>
    <row r="247" spans="1:9" ht="14.25" customHeight="1">
      <c r="A247" s="56" t="s">
        <v>296</v>
      </c>
      <c r="F247" s="61"/>
    </row>
    <row r="248" spans="1:9" ht="14.25" customHeight="1">
      <c r="B248" s="56" t="s">
        <v>297</v>
      </c>
      <c r="C248" s="56" t="s">
        <v>298</v>
      </c>
      <c r="F248" s="61"/>
    </row>
    <row r="249" spans="1:9" ht="14.25" customHeight="1">
      <c r="B249" s="56" t="s">
        <v>299</v>
      </c>
      <c r="C249" s="56" t="s">
        <v>300</v>
      </c>
      <c r="F249" s="61"/>
    </row>
    <row r="250" spans="1:9" ht="14.25" customHeight="1">
      <c r="F250" s="61"/>
    </row>
    <row r="251" spans="1:9" ht="14.25" customHeight="1">
      <c r="B251" s="56" t="s">
        <v>301</v>
      </c>
      <c r="C251" s="56">
        <v>50.6</v>
      </c>
      <c r="F251" s="61"/>
    </row>
    <row r="252" spans="1:9" ht="14.25" customHeight="1">
      <c r="B252" s="56" t="s">
        <v>51</v>
      </c>
      <c r="C252" s="56">
        <v>125</v>
      </c>
      <c r="D252" s="56">
        <v>250</v>
      </c>
      <c r="E252" s="56">
        <v>500</v>
      </c>
      <c r="F252" s="61">
        <v>1000</v>
      </c>
      <c r="G252" s="56">
        <v>2000</v>
      </c>
      <c r="H252" s="56">
        <v>4000</v>
      </c>
      <c r="I252" s="56">
        <v>8000</v>
      </c>
    </row>
    <row r="253" spans="1:9" ht="14.25" customHeight="1">
      <c r="B253" s="56" t="s">
        <v>302</v>
      </c>
      <c r="C253" s="56">
        <v>52</v>
      </c>
      <c r="D253" s="56">
        <v>51.2</v>
      </c>
      <c r="E253" s="56">
        <v>47.9</v>
      </c>
      <c r="F253" s="61">
        <v>46.3</v>
      </c>
      <c r="G253" s="56">
        <v>41.4</v>
      </c>
      <c r="H253" s="56">
        <v>34.200000000000003</v>
      </c>
      <c r="I253" s="56">
        <v>24.8</v>
      </c>
    </row>
    <row r="254" spans="1:9" ht="14.25" customHeight="1">
      <c r="F254" s="61"/>
    </row>
    <row r="255" spans="1:9" ht="14.25" customHeight="1">
      <c r="A255" s="56" t="s">
        <v>303</v>
      </c>
      <c r="F255" s="61"/>
    </row>
    <row r="256" spans="1:9" ht="14.25" customHeight="1">
      <c r="B256" s="56" t="s">
        <v>304</v>
      </c>
      <c r="F256" s="61"/>
    </row>
    <row r="257" spans="1:38" ht="14.25" customHeight="1">
      <c r="B257" s="56" t="s">
        <v>305</v>
      </c>
      <c r="F257" s="61"/>
    </row>
    <row r="258" spans="1:38" ht="14.25" customHeight="1">
      <c r="F258" s="61"/>
    </row>
    <row r="259" spans="1:38" ht="14.25" customHeight="1">
      <c r="B259" s="56" t="s">
        <v>306</v>
      </c>
      <c r="C259" s="56" t="s">
        <v>307</v>
      </c>
      <c r="D259" s="56" t="s">
        <v>308</v>
      </c>
      <c r="E259" s="56" t="s">
        <v>307</v>
      </c>
      <c r="F259" s="61" t="s">
        <v>309</v>
      </c>
      <c r="G259" s="56" t="s">
        <v>309</v>
      </c>
      <c r="H259" s="56" t="s">
        <v>309</v>
      </c>
      <c r="I259" s="56" t="s">
        <v>309</v>
      </c>
      <c r="J259" s="56" t="s">
        <v>51</v>
      </c>
      <c r="K259" s="56">
        <v>125</v>
      </c>
      <c r="L259" s="56" t="s">
        <v>309</v>
      </c>
      <c r="M259" s="56" t="s">
        <v>309</v>
      </c>
      <c r="N259" s="56" t="s">
        <v>309</v>
      </c>
      <c r="O259" s="56">
        <v>250</v>
      </c>
      <c r="P259" s="56" t="s">
        <v>309</v>
      </c>
      <c r="Q259" s="56" t="s">
        <v>309</v>
      </c>
      <c r="R259" s="56" t="s">
        <v>309</v>
      </c>
      <c r="S259" s="56">
        <v>500</v>
      </c>
      <c r="T259" s="56" t="s">
        <v>309</v>
      </c>
      <c r="U259" s="56" t="s">
        <v>309</v>
      </c>
      <c r="V259" s="56" t="s">
        <v>309</v>
      </c>
      <c r="W259" s="56">
        <v>1000</v>
      </c>
      <c r="X259" s="56" t="s">
        <v>309</v>
      </c>
      <c r="Y259" s="56" t="s">
        <v>309</v>
      </c>
      <c r="Z259" s="56" t="s">
        <v>309</v>
      </c>
      <c r="AA259" s="56">
        <v>2000</v>
      </c>
      <c r="AB259" s="56" t="s">
        <v>309</v>
      </c>
      <c r="AC259" s="56" t="s">
        <v>309</v>
      </c>
      <c r="AD259" s="56" t="s">
        <v>309</v>
      </c>
      <c r="AE259" s="56">
        <v>4000</v>
      </c>
      <c r="AF259" s="56" t="s">
        <v>309</v>
      </c>
      <c r="AG259" s="56" t="s">
        <v>309</v>
      </c>
      <c r="AH259" s="56" t="s">
        <v>309</v>
      </c>
      <c r="AI259" s="56">
        <v>8000</v>
      </c>
      <c r="AJ259" s="56" t="s">
        <v>309</v>
      </c>
      <c r="AK259" s="56" t="s">
        <v>309</v>
      </c>
      <c r="AL259" s="56" t="s">
        <v>309</v>
      </c>
    </row>
    <row r="260" spans="1:38" ht="14.25" customHeight="1">
      <c r="B260" s="56" t="s">
        <v>310</v>
      </c>
      <c r="C260" s="56" t="s">
        <v>311</v>
      </c>
      <c r="D260" s="56" t="s">
        <v>310</v>
      </c>
      <c r="E260" s="56" t="s">
        <v>311</v>
      </c>
      <c r="F260" s="61" t="s">
        <v>312</v>
      </c>
      <c r="G260" s="56" t="s">
        <v>313</v>
      </c>
      <c r="H260" s="56" t="s">
        <v>314</v>
      </c>
      <c r="I260" s="56" t="s">
        <v>315</v>
      </c>
      <c r="J260" s="56" t="s">
        <v>309</v>
      </c>
      <c r="K260" s="56" t="s">
        <v>316</v>
      </c>
      <c r="L260" s="56" t="s">
        <v>317</v>
      </c>
      <c r="M260" s="56" t="s">
        <v>318</v>
      </c>
      <c r="N260" s="56" t="s">
        <v>315</v>
      </c>
      <c r="O260" s="56" t="s">
        <v>316</v>
      </c>
      <c r="P260" s="56" t="s">
        <v>317</v>
      </c>
      <c r="Q260" s="56" t="s">
        <v>318</v>
      </c>
      <c r="R260" s="56" t="s">
        <v>315</v>
      </c>
      <c r="S260" s="56" t="s">
        <v>316</v>
      </c>
      <c r="T260" s="56" t="s">
        <v>317</v>
      </c>
      <c r="U260" s="56" t="s">
        <v>318</v>
      </c>
      <c r="V260" s="56" t="s">
        <v>315</v>
      </c>
      <c r="W260" s="56" t="s">
        <v>316</v>
      </c>
      <c r="X260" s="56" t="s">
        <v>317</v>
      </c>
      <c r="Y260" s="56" t="s">
        <v>318</v>
      </c>
      <c r="Z260" s="56" t="s">
        <v>315</v>
      </c>
      <c r="AA260" s="56" t="s">
        <v>316</v>
      </c>
      <c r="AB260" s="56" t="s">
        <v>317</v>
      </c>
      <c r="AC260" s="56" t="s">
        <v>318</v>
      </c>
      <c r="AD260" s="56" t="s">
        <v>315</v>
      </c>
      <c r="AE260" s="56" t="s">
        <v>316</v>
      </c>
      <c r="AF260" s="56" t="s">
        <v>317</v>
      </c>
      <c r="AG260" s="56" t="s">
        <v>318</v>
      </c>
      <c r="AH260" s="56" t="s">
        <v>315</v>
      </c>
      <c r="AI260" s="56" t="s">
        <v>316</v>
      </c>
      <c r="AJ260" s="56" t="s">
        <v>317</v>
      </c>
      <c r="AK260" s="56" t="s">
        <v>318</v>
      </c>
      <c r="AL260" s="56" t="s">
        <v>315</v>
      </c>
    </row>
    <row r="261" spans="1:38" ht="14.25" customHeight="1">
      <c r="B261" s="56" t="s">
        <v>319</v>
      </c>
      <c r="C261" s="56" t="s">
        <v>320</v>
      </c>
      <c r="D261" s="56" t="s">
        <v>319</v>
      </c>
      <c r="E261" s="56" t="s">
        <v>320</v>
      </c>
      <c r="F261" s="61" t="s">
        <v>321</v>
      </c>
      <c r="G261" s="56" t="s">
        <v>321</v>
      </c>
      <c r="H261" s="56" t="s">
        <v>94</v>
      </c>
      <c r="I261" s="56" t="s">
        <v>309</v>
      </c>
      <c r="J261" s="56" t="s">
        <v>309</v>
      </c>
      <c r="K261" s="56" t="s">
        <v>94</v>
      </c>
      <c r="L261" s="56" t="s">
        <v>322</v>
      </c>
      <c r="M261" s="56" t="s">
        <v>322</v>
      </c>
      <c r="N261" s="56" t="s">
        <v>309</v>
      </c>
      <c r="O261" s="56" t="s">
        <v>94</v>
      </c>
      <c r="P261" s="56" t="s">
        <v>322</v>
      </c>
      <c r="Q261" s="56" t="s">
        <v>322</v>
      </c>
      <c r="R261" s="56" t="s">
        <v>309</v>
      </c>
      <c r="S261" s="56" t="s">
        <v>94</v>
      </c>
      <c r="T261" s="56" t="s">
        <v>322</v>
      </c>
      <c r="U261" s="56" t="s">
        <v>322</v>
      </c>
      <c r="V261" s="56" t="s">
        <v>309</v>
      </c>
      <c r="W261" s="56" t="s">
        <v>94</v>
      </c>
      <c r="X261" s="56" t="s">
        <v>322</v>
      </c>
      <c r="Y261" s="56" t="s">
        <v>322</v>
      </c>
      <c r="Z261" s="56" t="s">
        <v>309</v>
      </c>
      <c r="AA261" s="56" t="s">
        <v>94</v>
      </c>
      <c r="AB261" s="56" t="s">
        <v>322</v>
      </c>
      <c r="AC261" s="56" t="s">
        <v>322</v>
      </c>
      <c r="AD261" s="56" t="s">
        <v>309</v>
      </c>
      <c r="AE261" s="56" t="s">
        <v>94</v>
      </c>
      <c r="AF261" s="56" t="s">
        <v>322</v>
      </c>
      <c r="AG261" s="56" t="s">
        <v>322</v>
      </c>
      <c r="AH261" s="56" t="s">
        <v>309</v>
      </c>
      <c r="AI261" s="56" t="s">
        <v>94</v>
      </c>
      <c r="AJ261" s="56" t="s">
        <v>322</v>
      </c>
      <c r="AK261" s="56" t="s">
        <v>322</v>
      </c>
      <c r="AL261" s="56" t="s">
        <v>309</v>
      </c>
    </row>
    <row r="262" spans="1:38" ht="14.25" customHeight="1">
      <c r="B262" s="62">
        <v>44302</v>
      </c>
      <c r="C262" s="60">
        <v>0.67712962962962964</v>
      </c>
      <c r="D262" s="62">
        <v>44302</v>
      </c>
      <c r="E262" s="60">
        <v>0.67730324074074078</v>
      </c>
      <c r="F262" s="61">
        <v>0.56999999999999995</v>
      </c>
      <c r="G262" s="56" t="s">
        <v>309</v>
      </c>
      <c r="H262" s="56">
        <v>87.5</v>
      </c>
      <c r="I262" s="56" t="s">
        <v>323</v>
      </c>
      <c r="J262" s="56" t="s">
        <v>309</v>
      </c>
      <c r="K262" s="56">
        <v>89.2</v>
      </c>
      <c r="L262" s="56">
        <v>0.56999999999999995</v>
      </c>
      <c r="M262" s="56">
        <v>0.45</v>
      </c>
      <c r="N262" s="56" t="s">
        <v>323</v>
      </c>
      <c r="O262" s="56">
        <v>90.7</v>
      </c>
      <c r="P262" s="56">
        <v>0.61</v>
      </c>
      <c r="Q262" s="56">
        <v>0.54</v>
      </c>
      <c r="R262" s="56" t="s">
        <v>323</v>
      </c>
      <c r="S262" s="56">
        <v>86.5</v>
      </c>
      <c r="T262" s="56">
        <v>0.6</v>
      </c>
      <c r="U262" s="56">
        <v>0.66</v>
      </c>
      <c r="V262" s="56" t="s">
        <v>323</v>
      </c>
      <c r="W262" s="56">
        <v>80.599999999999994</v>
      </c>
      <c r="X262" s="56">
        <v>0.63</v>
      </c>
      <c r="Y262" s="56">
        <v>0.45</v>
      </c>
      <c r="Z262" s="56" t="s">
        <v>323</v>
      </c>
      <c r="AA262" s="56">
        <v>74.5</v>
      </c>
      <c r="AB262" s="56">
        <v>0.7</v>
      </c>
      <c r="AC262" s="56">
        <v>0.6</v>
      </c>
      <c r="AD262" s="56" t="s">
        <v>323</v>
      </c>
      <c r="AE262" s="56">
        <v>70.099999999999994</v>
      </c>
      <c r="AF262" s="56">
        <v>0.81</v>
      </c>
      <c r="AG262" s="56">
        <v>0.72</v>
      </c>
      <c r="AH262" s="56" t="s">
        <v>323</v>
      </c>
      <c r="AI262" s="56">
        <v>60.1</v>
      </c>
      <c r="AJ262" s="56">
        <v>0.89</v>
      </c>
      <c r="AK262" s="56">
        <v>0.39</v>
      </c>
      <c r="AL262" s="56" t="s">
        <v>323</v>
      </c>
    </row>
    <row r="263" spans="1:38" ht="14.25" customHeight="1">
      <c r="F263" s="61"/>
    </row>
    <row r="264" spans="1:38" ht="14.25" customHeight="1">
      <c r="A264" s="56" t="s">
        <v>98</v>
      </c>
      <c r="F264" s="61"/>
    </row>
    <row r="265" spans="1:38" ht="14.25" customHeight="1">
      <c r="B265" s="56" t="s">
        <v>338</v>
      </c>
      <c r="D265" s="56" t="s">
        <v>339</v>
      </c>
      <c r="F265" s="61"/>
    </row>
    <row r="266" spans="1:38" ht="14.25" customHeight="1">
      <c r="A266" s="56" t="s">
        <v>290</v>
      </c>
      <c r="F266" s="61"/>
    </row>
    <row r="267" spans="1:38" ht="14.25" customHeight="1">
      <c r="F267" s="61"/>
    </row>
    <row r="268" spans="1:38" ht="14.25" customHeight="1">
      <c r="F268" s="61"/>
    </row>
    <row r="269" spans="1:38" ht="14.25" customHeight="1">
      <c r="A269" s="56" t="s">
        <v>66</v>
      </c>
      <c r="F269" s="61"/>
    </row>
    <row r="270" spans="1:38" ht="14.25" customHeight="1">
      <c r="B270" s="56" t="s">
        <v>67</v>
      </c>
      <c r="C270" s="56" t="s">
        <v>291</v>
      </c>
      <c r="F270" s="61"/>
    </row>
    <row r="271" spans="1:38" ht="14.25" customHeight="1">
      <c r="B271" s="56" t="s">
        <v>69</v>
      </c>
      <c r="C271" s="56" t="s">
        <v>292</v>
      </c>
      <c r="F271" s="61"/>
    </row>
    <row r="272" spans="1:38" ht="14.25" customHeight="1">
      <c r="B272" s="56" t="s">
        <v>71</v>
      </c>
      <c r="C272" s="56" t="s">
        <v>293</v>
      </c>
      <c r="F272" s="61"/>
    </row>
    <row r="273" spans="1:9" ht="14.25" customHeight="1">
      <c r="B273" s="56" t="s">
        <v>73</v>
      </c>
      <c r="C273" s="56" t="s">
        <v>74</v>
      </c>
      <c r="F273" s="61"/>
    </row>
    <row r="274" spans="1:9" ht="14.25" customHeight="1">
      <c r="F274" s="61"/>
    </row>
    <row r="275" spans="1:9" ht="14.25" customHeight="1">
      <c r="A275" s="56" t="s">
        <v>75</v>
      </c>
      <c r="F275" s="61"/>
    </row>
    <row r="276" spans="1:9" ht="14.25" customHeight="1">
      <c r="B276" s="56" t="s">
        <v>76</v>
      </c>
      <c r="C276" s="56" t="s">
        <v>77</v>
      </c>
      <c r="F276" s="61"/>
    </row>
    <row r="277" spans="1:9" ht="14.25" customHeight="1">
      <c r="B277" s="56" t="s">
        <v>78</v>
      </c>
      <c r="C277" s="56" t="s">
        <v>79</v>
      </c>
      <c r="F277" s="61"/>
    </row>
    <row r="278" spans="1:9" ht="14.25" customHeight="1">
      <c r="B278" s="56" t="s">
        <v>294</v>
      </c>
      <c r="C278" s="56" t="s">
        <v>295</v>
      </c>
      <c r="F278" s="61"/>
    </row>
    <row r="279" spans="1:9" ht="14.25" customHeight="1">
      <c r="F279" s="61"/>
    </row>
    <row r="280" spans="1:9" ht="14.25" customHeight="1">
      <c r="A280" s="56" t="s">
        <v>296</v>
      </c>
      <c r="F280" s="61"/>
    </row>
    <row r="281" spans="1:9" ht="14.25" customHeight="1">
      <c r="B281" s="56" t="s">
        <v>297</v>
      </c>
      <c r="C281" s="56" t="s">
        <v>298</v>
      </c>
      <c r="F281" s="61"/>
    </row>
    <row r="282" spans="1:9" ht="14.25" customHeight="1">
      <c r="B282" s="56" t="s">
        <v>299</v>
      </c>
      <c r="C282" s="56" t="s">
        <v>300</v>
      </c>
      <c r="F282" s="61"/>
    </row>
    <row r="283" spans="1:9" ht="14.25" customHeight="1">
      <c r="F283" s="61"/>
    </row>
    <row r="284" spans="1:9" ht="14.25" customHeight="1">
      <c r="B284" s="56" t="s">
        <v>301</v>
      </c>
      <c r="C284" s="56">
        <v>50.6</v>
      </c>
      <c r="F284" s="61"/>
    </row>
    <row r="285" spans="1:9" ht="14.25" customHeight="1">
      <c r="B285" s="56" t="s">
        <v>51</v>
      </c>
      <c r="C285" s="56">
        <v>125</v>
      </c>
      <c r="D285" s="56">
        <v>250</v>
      </c>
      <c r="E285" s="56">
        <v>500</v>
      </c>
      <c r="F285" s="61">
        <v>1000</v>
      </c>
      <c r="G285" s="56">
        <v>2000</v>
      </c>
      <c r="H285" s="56">
        <v>4000</v>
      </c>
      <c r="I285" s="56">
        <v>8000</v>
      </c>
    </row>
    <row r="286" spans="1:9" ht="14.25" customHeight="1">
      <c r="B286" s="56" t="s">
        <v>302</v>
      </c>
      <c r="C286" s="56">
        <v>52</v>
      </c>
      <c r="D286" s="56">
        <v>51.2</v>
      </c>
      <c r="E286" s="56">
        <v>47.9</v>
      </c>
      <c r="F286" s="61">
        <v>46.3</v>
      </c>
      <c r="G286" s="56">
        <v>41.4</v>
      </c>
      <c r="H286" s="56">
        <v>34.200000000000003</v>
      </c>
      <c r="I286" s="56">
        <v>24.8</v>
      </c>
    </row>
    <row r="287" spans="1:9" ht="14.25" customHeight="1">
      <c r="F287" s="61"/>
    </row>
    <row r="288" spans="1:9" ht="14.25" customHeight="1">
      <c r="A288" s="56" t="s">
        <v>303</v>
      </c>
      <c r="F288" s="61"/>
    </row>
    <row r="289" spans="1:38" ht="14.25" customHeight="1">
      <c r="B289" s="56" t="s">
        <v>304</v>
      </c>
      <c r="F289" s="61"/>
    </row>
    <row r="290" spans="1:38" ht="14.25" customHeight="1">
      <c r="B290" s="56" t="s">
        <v>305</v>
      </c>
      <c r="F290" s="61"/>
    </row>
    <row r="291" spans="1:38" ht="14.25" customHeight="1">
      <c r="F291" s="61"/>
    </row>
    <row r="292" spans="1:38" ht="14.25" customHeight="1">
      <c r="B292" s="56" t="s">
        <v>306</v>
      </c>
      <c r="C292" s="56" t="s">
        <v>307</v>
      </c>
      <c r="D292" s="56" t="s">
        <v>308</v>
      </c>
      <c r="E292" s="56" t="s">
        <v>307</v>
      </c>
      <c r="F292" s="61" t="s">
        <v>309</v>
      </c>
      <c r="G292" s="56" t="s">
        <v>309</v>
      </c>
      <c r="H292" s="56" t="s">
        <v>309</v>
      </c>
      <c r="I292" s="56" t="s">
        <v>309</v>
      </c>
      <c r="J292" s="56" t="s">
        <v>51</v>
      </c>
      <c r="K292" s="56">
        <v>125</v>
      </c>
      <c r="L292" s="56" t="s">
        <v>309</v>
      </c>
      <c r="M292" s="56" t="s">
        <v>309</v>
      </c>
      <c r="N292" s="56" t="s">
        <v>309</v>
      </c>
      <c r="O292" s="56">
        <v>250</v>
      </c>
      <c r="P292" s="56" t="s">
        <v>309</v>
      </c>
      <c r="Q292" s="56" t="s">
        <v>309</v>
      </c>
      <c r="R292" s="56" t="s">
        <v>309</v>
      </c>
      <c r="S292" s="56">
        <v>500</v>
      </c>
      <c r="T292" s="56" t="s">
        <v>309</v>
      </c>
      <c r="U292" s="56" t="s">
        <v>309</v>
      </c>
      <c r="V292" s="56" t="s">
        <v>309</v>
      </c>
      <c r="W292" s="56">
        <v>1000</v>
      </c>
      <c r="X292" s="56" t="s">
        <v>309</v>
      </c>
      <c r="Y292" s="56" t="s">
        <v>309</v>
      </c>
      <c r="Z292" s="56" t="s">
        <v>309</v>
      </c>
      <c r="AA292" s="56">
        <v>2000</v>
      </c>
      <c r="AB292" s="56" t="s">
        <v>309</v>
      </c>
      <c r="AC292" s="56" t="s">
        <v>309</v>
      </c>
      <c r="AD292" s="56" t="s">
        <v>309</v>
      </c>
      <c r="AE292" s="56">
        <v>4000</v>
      </c>
      <c r="AF292" s="56" t="s">
        <v>309</v>
      </c>
      <c r="AG292" s="56" t="s">
        <v>309</v>
      </c>
      <c r="AH292" s="56" t="s">
        <v>309</v>
      </c>
      <c r="AI292" s="56">
        <v>8000</v>
      </c>
      <c r="AJ292" s="56" t="s">
        <v>309</v>
      </c>
      <c r="AK292" s="56" t="s">
        <v>309</v>
      </c>
      <c r="AL292" s="56" t="s">
        <v>309</v>
      </c>
    </row>
    <row r="293" spans="1:38" ht="14.25" customHeight="1">
      <c r="B293" s="56" t="s">
        <v>310</v>
      </c>
      <c r="C293" s="56" t="s">
        <v>311</v>
      </c>
      <c r="D293" s="56" t="s">
        <v>310</v>
      </c>
      <c r="E293" s="56" t="s">
        <v>311</v>
      </c>
      <c r="F293" s="61" t="s">
        <v>312</v>
      </c>
      <c r="G293" s="56" t="s">
        <v>313</v>
      </c>
      <c r="H293" s="56" t="s">
        <v>314</v>
      </c>
      <c r="I293" s="56" t="s">
        <v>315</v>
      </c>
      <c r="J293" s="56" t="s">
        <v>309</v>
      </c>
      <c r="K293" s="56" t="s">
        <v>316</v>
      </c>
      <c r="L293" s="56" t="s">
        <v>317</v>
      </c>
      <c r="M293" s="56" t="s">
        <v>318</v>
      </c>
      <c r="N293" s="56" t="s">
        <v>315</v>
      </c>
      <c r="O293" s="56" t="s">
        <v>316</v>
      </c>
      <c r="P293" s="56" t="s">
        <v>317</v>
      </c>
      <c r="Q293" s="56" t="s">
        <v>318</v>
      </c>
      <c r="R293" s="56" t="s">
        <v>315</v>
      </c>
      <c r="S293" s="56" t="s">
        <v>316</v>
      </c>
      <c r="T293" s="56" t="s">
        <v>317</v>
      </c>
      <c r="U293" s="56" t="s">
        <v>318</v>
      </c>
      <c r="V293" s="56" t="s">
        <v>315</v>
      </c>
      <c r="W293" s="56" t="s">
        <v>316</v>
      </c>
      <c r="X293" s="56" t="s">
        <v>317</v>
      </c>
      <c r="Y293" s="56" t="s">
        <v>318</v>
      </c>
      <c r="Z293" s="56" t="s">
        <v>315</v>
      </c>
      <c r="AA293" s="56" t="s">
        <v>316</v>
      </c>
      <c r="AB293" s="56" t="s">
        <v>317</v>
      </c>
      <c r="AC293" s="56" t="s">
        <v>318</v>
      </c>
      <c r="AD293" s="56" t="s">
        <v>315</v>
      </c>
      <c r="AE293" s="56" t="s">
        <v>316</v>
      </c>
      <c r="AF293" s="56" t="s">
        <v>317</v>
      </c>
      <c r="AG293" s="56" t="s">
        <v>318</v>
      </c>
      <c r="AH293" s="56" t="s">
        <v>315</v>
      </c>
      <c r="AI293" s="56" t="s">
        <v>316</v>
      </c>
      <c r="AJ293" s="56" t="s">
        <v>317</v>
      </c>
      <c r="AK293" s="56" t="s">
        <v>318</v>
      </c>
      <c r="AL293" s="56" t="s">
        <v>315</v>
      </c>
    </row>
    <row r="294" spans="1:38" ht="14.25" customHeight="1">
      <c r="B294" s="56" t="s">
        <v>319</v>
      </c>
      <c r="C294" s="56" t="s">
        <v>320</v>
      </c>
      <c r="D294" s="56" t="s">
        <v>319</v>
      </c>
      <c r="E294" s="56" t="s">
        <v>320</v>
      </c>
      <c r="F294" s="61" t="s">
        <v>321</v>
      </c>
      <c r="G294" s="56" t="s">
        <v>321</v>
      </c>
      <c r="H294" s="56" t="s">
        <v>94</v>
      </c>
      <c r="I294" s="56" t="s">
        <v>309</v>
      </c>
      <c r="J294" s="56" t="s">
        <v>309</v>
      </c>
      <c r="K294" s="56" t="s">
        <v>94</v>
      </c>
      <c r="L294" s="56" t="s">
        <v>322</v>
      </c>
      <c r="M294" s="56" t="s">
        <v>322</v>
      </c>
      <c r="N294" s="56" t="s">
        <v>309</v>
      </c>
      <c r="O294" s="56" t="s">
        <v>94</v>
      </c>
      <c r="P294" s="56" t="s">
        <v>322</v>
      </c>
      <c r="Q294" s="56" t="s">
        <v>322</v>
      </c>
      <c r="R294" s="56" t="s">
        <v>309</v>
      </c>
      <c r="S294" s="56" t="s">
        <v>94</v>
      </c>
      <c r="T294" s="56" t="s">
        <v>322</v>
      </c>
      <c r="U294" s="56" t="s">
        <v>322</v>
      </c>
      <c r="V294" s="56" t="s">
        <v>309</v>
      </c>
      <c r="W294" s="56" t="s">
        <v>94</v>
      </c>
      <c r="X294" s="56" t="s">
        <v>322</v>
      </c>
      <c r="Y294" s="56" t="s">
        <v>322</v>
      </c>
      <c r="Z294" s="56" t="s">
        <v>309</v>
      </c>
      <c r="AA294" s="56" t="s">
        <v>94</v>
      </c>
      <c r="AB294" s="56" t="s">
        <v>322</v>
      </c>
      <c r="AC294" s="56" t="s">
        <v>322</v>
      </c>
      <c r="AD294" s="56" t="s">
        <v>309</v>
      </c>
      <c r="AE294" s="56" t="s">
        <v>94</v>
      </c>
      <c r="AF294" s="56" t="s">
        <v>322</v>
      </c>
      <c r="AG294" s="56" t="s">
        <v>322</v>
      </c>
      <c r="AH294" s="56" t="s">
        <v>309</v>
      </c>
      <c r="AI294" s="56" t="s">
        <v>94</v>
      </c>
      <c r="AJ294" s="56" t="s">
        <v>322</v>
      </c>
      <c r="AK294" s="56" t="s">
        <v>322</v>
      </c>
      <c r="AL294" s="56" t="s">
        <v>309</v>
      </c>
    </row>
    <row r="295" spans="1:38" ht="14.25" customHeight="1">
      <c r="B295" s="62">
        <v>44302</v>
      </c>
      <c r="C295" s="60">
        <v>0.68243055555555554</v>
      </c>
      <c r="D295" s="62">
        <v>44302</v>
      </c>
      <c r="E295" s="60">
        <v>0.68260416666666668</v>
      </c>
      <c r="F295" s="61">
        <v>0.4</v>
      </c>
      <c r="G295" s="56" t="s">
        <v>309</v>
      </c>
      <c r="H295" s="56">
        <v>85.1</v>
      </c>
      <c r="I295" s="56" t="s">
        <v>323</v>
      </c>
      <c r="J295" s="56" t="s">
        <v>309</v>
      </c>
      <c r="K295" s="56">
        <v>87.1</v>
      </c>
      <c r="L295" s="56">
        <v>0.69</v>
      </c>
      <c r="M295" s="56">
        <v>0.3</v>
      </c>
      <c r="N295" s="56" t="s">
        <v>323</v>
      </c>
      <c r="O295" s="56">
        <v>89</v>
      </c>
      <c r="P295" s="56">
        <v>0.49</v>
      </c>
      <c r="Q295" s="56">
        <v>0.31</v>
      </c>
      <c r="R295" s="56" t="s">
        <v>323</v>
      </c>
      <c r="S295" s="56">
        <v>83.9</v>
      </c>
      <c r="T295" s="56">
        <v>0.43</v>
      </c>
      <c r="U295" s="56">
        <v>0.38</v>
      </c>
      <c r="V295" s="56" t="s">
        <v>323</v>
      </c>
      <c r="W295" s="56">
        <v>77.8</v>
      </c>
      <c r="X295" s="56">
        <v>0.38</v>
      </c>
      <c r="Y295" s="56">
        <v>7.0000000000000007E-2</v>
      </c>
      <c r="Z295" s="56" t="s">
        <v>323</v>
      </c>
      <c r="AA295" s="56">
        <v>70.900000000000006</v>
      </c>
      <c r="AB295" s="56">
        <v>0.43</v>
      </c>
      <c r="AC295" s="56">
        <v>0.23</v>
      </c>
      <c r="AD295" s="56" t="s">
        <v>323</v>
      </c>
      <c r="AE295" s="56">
        <v>65.900000000000006</v>
      </c>
      <c r="AF295" s="56">
        <v>0.63</v>
      </c>
      <c r="AG295" s="56">
        <v>0.4</v>
      </c>
      <c r="AH295" s="56" t="s">
        <v>323</v>
      </c>
      <c r="AI295" s="56">
        <v>55.4</v>
      </c>
      <c r="AJ295" s="56">
        <v>0.72</v>
      </c>
      <c r="AK295" s="56">
        <v>0.19</v>
      </c>
      <c r="AL295" s="56" t="s">
        <v>323</v>
      </c>
    </row>
    <row r="296" spans="1:38" ht="14.25" customHeight="1">
      <c r="F296" s="61"/>
    </row>
    <row r="297" spans="1:38" ht="14.25" customHeight="1">
      <c r="A297" s="56" t="s">
        <v>98</v>
      </c>
      <c r="F297" s="61"/>
    </row>
    <row r="298" spans="1:38" ht="14.25" customHeight="1">
      <c r="B298" s="56" t="s">
        <v>340</v>
      </c>
      <c r="D298" s="56" t="s">
        <v>341</v>
      </c>
      <c r="F298" s="61"/>
    </row>
    <row r="299" spans="1:38" ht="14.25" customHeight="1">
      <c r="A299" s="56" t="s">
        <v>290</v>
      </c>
      <c r="F299" s="61"/>
    </row>
    <row r="300" spans="1:38" ht="14.25" customHeight="1">
      <c r="F300" s="61"/>
    </row>
    <row r="301" spans="1:38" ht="14.25" customHeight="1">
      <c r="F301" s="61"/>
    </row>
    <row r="302" spans="1:38" ht="14.25" customHeight="1">
      <c r="A302" s="56" t="s">
        <v>66</v>
      </c>
      <c r="F302" s="61"/>
    </row>
    <row r="303" spans="1:38" ht="14.25" customHeight="1">
      <c r="B303" s="56" t="s">
        <v>67</v>
      </c>
      <c r="C303" s="56" t="s">
        <v>291</v>
      </c>
      <c r="F303" s="61"/>
    </row>
    <row r="304" spans="1:38" ht="14.25" customHeight="1">
      <c r="B304" s="56" t="s">
        <v>69</v>
      </c>
      <c r="C304" s="56" t="s">
        <v>292</v>
      </c>
      <c r="F304" s="61"/>
    </row>
    <row r="305" spans="1:9" ht="14.25" customHeight="1">
      <c r="B305" s="56" t="s">
        <v>71</v>
      </c>
      <c r="C305" s="56" t="s">
        <v>293</v>
      </c>
      <c r="F305" s="61"/>
    </row>
    <row r="306" spans="1:9" ht="14.25" customHeight="1">
      <c r="B306" s="56" t="s">
        <v>73</v>
      </c>
      <c r="C306" s="56" t="s">
        <v>74</v>
      </c>
      <c r="F306" s="61"/>
    </row>
    <row r="307" spans="1:9" ht="14.25" customHeight="1">
      <c r="F307" s="61"/>
    </row>
    <row r="308" spans="1:9" ht="14.25" customHeight="1">
      <c r="A308" s="56" t="s">
        <v>75</v>
      </c>
      <c r="F308" s="61"/>
    </row>
    <row r="309" spans="1:9" ht="14.25" customHeight="1">
      <c r="B309" s="56" t="s">
        <v>76</v>
      </c>
      <c r="C309" s="56" t="s">
        <v>77</v>
      </c>
      <c r="F309" s="61"/>
    </row>
    <row r="310" spans="1:9" ht="14.25" customHeight="1">
      <c r="B310" s="56" t="s">
        <v>78</v>
      </c>
      <c r="C310" s="56" t="s">
        <v>79</v>
      </c>
      <c r="F310" s="61"/>
    </row>
    <row r="311" spans="1:9" ht="14.25" customHeight="1">
      <c r="B311" s="56" t="s">
        <v>294</v>
      </c>
      <c r="C311" s="56" t="s">
        <v>295</v>
      </c>
      <c r="F311" s="61"/>
    </row>
    <row r="312" spans="1:9" ht="14.25" customHeight="1">
      <c r="F312" s="61"/>
    </row>
    <row r="313" spans="1:9" ht="14.25" customHeight="1">
      <c r="A313" s="56" t="s">
        <v>296</v>
      </c>
      <c r="F313" s="61"/>
    </row>
    <row r="314" spans="1:9" ht="14.25" customHeight="1">
      <c r="B314" s="56" t="s">
        <v>297</v>
      </c>
      <c r="C314" s="56" t="s">
        <v>298</v>
      </c>
      <c r="F314" s="61"/>
    </row>
    <row r="315" spans="1:9" ht="14.25" customHeight="1">
      <c r="B315" s="56" t="s">
        <v>299</v>
      </c>
      <c r="C315" s="56" t="s">
        <v>300</v>
      </c>
      <c r="F315" s="61"/>
    </row>
    <row r="316" spans="1:9" ht="14.25" customHeight="1">
      <c r="F316" s="61"/>
    </row>
    <row r="317" spans="1:9" ht="14.25" customHeight="1">
      <c r="B317" s="56" t="s">
        <v>301</v>
      </c>
      <c r="C317" s="56">
        <v>50.6</v>
      </c>
      <c r="F317" s="61"/>
    </row>
    <row r="318" spans="1:9" ht="14.25" customHeight="1">
      <c r="B318" s="56" t="s">
        <v>51</v>
      </c>
      <c r="C318" s="56">
        <v>125</v>
      </c>
      <c r="D318" s="56">
        <v>250</v>
      </c>
      <c r="E318" s="56">
        <v>500</v>
      </c>
      <c r="F318" s="61">
        <v>1000</v>
      </c>
      <c r="G318" s="56">
        <v>2000</v>
      </c>
      <c r="H318" s="56">
        <v>4000</v>
      </c>
      <c r="I318" s="56">
        <v>8000</v>
      </c>
    </row>
    <row r="319" spans="1:9" ht="14.25" customHeight="1">
      <c r="B319" s="56" t="s">
        <v>302</v>
      </c>
      <c r="C319" s="56">
        <v>52</v>
      </c>
      <c r="D319" s="56">
        <v>51.2</v>
      </c>
      <c r="E319" s="56">
        <v>47.9</v>
      </c>
      <c r="F319" s="61">
        <v>46.3</v>
      </c>
      <c r="G319" s="56">
        <v>41.4</v>
      </c>
      <c r="H319" s="56">
        <v>34.200000000000003</v>
      </c>
      <c r="I319" s="56">
        <v>24.8</v>
      </c>
    </row>
    <row r="320" spans="1:9" ht="14.25" customHeight="1">
      <c r="F320" s="61"/>
    </row>
    <row r="321" spans="1:38" ht="14.25" customHeight="1">
      <c r="A321" s="56" t="s">
        <v>303</v>
      </c>
      <c r="F321" s="61"/>
    </row>
    <row r="322" spans="1:38" ht="14.25" customHeight="1">
      <c r="B322" s="56" t="s">
        <v>304</v>
      </c>
      <c r="F322" s="61"/>
    </row>
    <row r="323" spans="1:38" ht="14.25" customHeight="1">
      <c r="B323" s="56" t="s">
        <v>305</v>
      </c>
      <c r="F323" s="61"/>
    </row>
    <row r="324" spans="1:38" ht="14.25" customHeight="1">
      <c r="F324" s="61"/>
    </row>
    <row r="325" spans="1:38" ht="14.25" customHeight="1">
      <c r="B325" s="56" t="s">
        <v>306</v>
      </c>
      <c r="C325" s="56" t="s">
        <v>307</v>
      </c>
      <c r="D325" s="56" t="s">
        <v>308</v>
      </c>
      <c r="E325" s="56" t="s">
        <v>307</v>
      </c>
      <c r="F325" s="61" t="s">
        <v>309</v>
      </c>
      <c r="G325" s="56" t="s">
        <v>309</v>
      </c>
      <c r="H325" s="56" t="s">
        <v>309</v>
      </c>
      <c r="I325" s="56" t="s">
        <v>309</v>
      </c>
      <c r="J325" s="56" t="s">
        <v>51</v>
      </c>
      <c r="K325" s="56">
        <v>125</v>
      </c>
      <c r="L325" s="56" t="s">
        <v>309</v>
      </c>
      <c r="M325" s="56" t="s">
        <v>309</v>
      </c>
      <c r="N325" s="56" t="s">
        <v>309</v>
      </c>
      <c r="O325" s="56">
        <v>250</v>
      </c>
      <c r="P325" s="56" t="s">
        <v>309</v>
      </c>
      <c r="Q325" s="56" t="s">
        <v>309</v>
      </c>
      <c r="R325" s="56" t="s">
        <v>309</v>
      </c>
      <c r="S325" s="56">
        <v>500</v>
      </c>
      <c r="T325" s="56" t="s">
        <v>309</v>
      </c>
      <c r="U325" s="56" t="s">
        <v>309</v>
      </c>
      <c r="V325" s="56" t="s">
        <v>309</v>
      </c>
      <c r="W325" s="56">
        <v>1000</v>
      </c>
      <c r="X325" s="56" t="s">
        <v>309</v>
      </c>
      <c r="Y325" s="56" t="s">
        <v>309</v>
      </c>
      <c r="Z325" s="56" t="s">
        <v>309</v>
      </c>
      <c r="AA325" s="56">
        <v>2000</v>
      </c>
      <c r="AB325" s="56" t="s">
        <v>309</v>
      </c>
      <c r="AC325" s="56" t="s">
        <v>309</v>
      </c>
      <c r="AD325" s="56" t="s">
        <v>309</v>
      </c>
      <c r="AE325" s="56">
        <v>4000</v>
      </c>
      <c r="AF325" s="56" t="s">
        <v>309</v>
      </c>
      <c r="AG325" s="56" t="s">
        <v>309</v>
      </c>
      <c r="AH325" s="56" t="s">
        <v>309</v>
      </c>
      <c r="AI325" s="56">
        <v>8000</v>
      </c>
      <c r="AJ325" s="56" t="s">
        <v>309</v>
      </c>
      <c r="AK325" s="56" t="s">
        <v>309</v>
      </c>
      <c r="AL325" s="56" t="s">
        <v>309</v>
      </c>
    </row>
    <row r="326" spans="1:38" ht="14.25" customHeight="1">
      <c r="B326" s="56" t="s">
        <v>310</v>
      </c>
      <c r="C326" s="56" t="s">
        <v>311</v>
      </c>
      <c r="D326" s="56" t="s">
        <v>310</v>
      </c>
      <c r="E326" s="56" t="s">
        <v>311</v>
      </c>
      <c r="F326" s="61" t="s">
        <v>312</v>
      </c>
      <c r="G326" s="56" t="s">
        <v>313</v>
      </c>
      <c r="H326" s="56" t="s">
        <v>314</v>
      </c>
      <c r="I326" s="56" t="s">
        <v>315</v>
      </c>
      <c r="J326" s="56" t="s">
        <v>309</v>
      </c>
      <c r="K326" s="56" t="s">
        <v>316</v>
      </c>
      <c r="L326" s="56" t="s">
        <v>317</v>
      </c>
      <c r="M326" s="56" t="s">
        <v>318</v>
      </c>
      <c r="N326" s="56" t="s">
        <v>315</v>
      </c>
      <c r="O326" s="56" t="s">
        <v>316</v>
      </c>
      <c r="P326" s="56" t="s">
        <v>317</v>
      </c>
      <c r="Q326" s="56" t="s">
        <v>318</v>
      </c>
      <c r="R326" s="56" t="s">
        <v>315</v>
      </c>
      <c r="S326" s="56" t="s">
        <v>316</v>
      </c>
      <c r="T326" s="56" t="s">
        <v>317</v>
      </c>
      <c r="U326" s="56" t="s">
        <v>318</v>
      </c>
      <c r="V326" s="56" t="s">
        <v>315</v>
      </c>
      <c r="W326" s="56" t="s">
        <v>316</v>
      </c>
      <c r="X326" s="56" t="s">
        <v>317</v>
      </c>
      <c r="Y326" s="56" t="s">
        <v>318</v>
      </c>
      <c r="Z326" s="56" t="s">
        <v>315</v>
      </c>
      <c r="AA326" s="56" t="s">
        <v>316</v>
      </c>
      <c r="AB326" s="56" t="s">
        <v>317</v>
      </c>
      <c r="AC326" s="56" t="s">
        <v>318</v>
      </c>
      <c r="AD326" s="56" t="s">
        <v>315</v>
      </c>
      <c r="AE326" s="56" t="s">
        <v>316</v>
      </c>
      <c r="AF326" s="56" t="s">
        <v>317</v>
      </c>
      <c r="AG326" s="56" t="s">
        <v>318</v>
      </c>
      <c r="AH326" s="56" t="s">
        <v>315</v>
      </c>
      <c r="AI326" s="56" t="s">
        <v>316</v>
      </c>
      <c r="AJ326" s="56" t="s">
        <v>317</v>
      </c>
      <c r="AK326" s="56" t="s">
        <v>318</v>
      </c>
      <c r="AL326" s="56" t="s">
        <v>315</v>
      </c>
    </row>
    <row r="327" spans="1:38" ht="14.25" customHeight="1">
      <c r="B327" s="56" t="s">
        <v>319</v>
      </c>
      <c r="C327" s="56" t="s">
        <v>320</v>
      </c>
      <c r="D327" s="56" t="s">
        <v>319</v>
      </c>
      <c r="E327" s="56" t="s">
        <v>320</v>
      </c>
      <c r="F327" s="61" t="s">
        <v>321</v>
      </c>
      <c r="G327" s="56" t="s">
        <v>321</v>
      </c>
      <c r="H327" s="56" t="s">
        <v>94</v>
      </c>
      <c r="I327" s="56" t="s">
        <v>309</v>
      </c>
      <c r="J327" s="56" t="s">
        <v>309</v>
      </c>
      <c r="K327" s="56" t="s">
        <v>94</v>
      </c>
      <c r="L327" s="56" t="s">
        <v>322</v>
      </c>
      <c r="M327" s="56" t="s">
        <v>322</v>
      </c>
      <c r="N327" s="56" t="s">
        <v>309</v>
      </c>
      <c r="O327" s="56" t="s">
        <v>94</v>
      </c>
      <c r="P327" s="56" t="s">
        <v>322</v>
      </c>
      <c r="Q327" s="56" t="s">
        <v>322</v>
      </c>
      <c r="R327" s="56" t="s">
        <v>309</v>
      </c>
      <c r="S327" s="56" t="s">
        <v>94</v>
      </c>
      <c r="T327" s="56" t="s">
        <v>322</v>
      </c>
      <c r="U327" s="56" t="s">
        <v>322</v>
      </c>
      <c r="V327" s="56" t="s">
        <v>309</v>
      </c>
      <c r="W327" s="56" t="s">
        <v>94</v>
      </c>
      <c r="X327" s="56" t="s">
        <v>322</v>
      </c>
      <c r="Y327" s="56" t="s">
        <v>322</v>
      </c>
      <c r="Z327" s="56" t="s">
        <v>309</v>
      </c>
      <c r="AA327" s="56" t="s">
        <v>94</v>
      </c>
      <c r="AB327" s="56" t="s">
        <v>322</v>
      </c>
      <c r="AC327" s="56" t="s">
        <v>322</v>
      </c>
      <c r="AD327" s="56" t="s">
        <v>309</v>
      </c>
      <c r="AE327" s="56" t="s">
        <v>94</v>
      </c>
      <c r="AF327" s="56" t="s">
        <v>322</v>
      </c>
      <c r="AG327" s="56" t="s">
        <v>322</v>
      </c>
      <c r="AH327" s="56" t="s">
        <v>309</v>
      </c>
      <c r="AI327" s="56" t="s">
        <v>94</v>
      </c>
      <c r="AJ327" s="56" t="s">
        <v>322</v>
      </c>
      <c r="AK327" s="56" t="s">
        <v>322</v>
      </c>
      <c r="AL327" s="56" t="s">
        <v>309</v>
      </c>
    </row>
    <row r="328" spans="1:38" ht="14.25" customHeight="1">
      <c r="B328" s="62">
        <v>44302</v>
      </c>
      <c r="C328" s="60">
        <v>0.67444444444444451</v>
      </c>
      <c r="D328" s="62">
        <v>44302</v>
      </c>
      <c r="E328" s="60">
        <v>0.67461805555555554</v>
      </c>
      <c r="F328" s="61">
        <v>0.53</v>
      </c>
      <c r="G328" s="56" t="s">
        <v>309</v>
      </c>
      <c r="H328" s="56">
        <v>86.2</v>
      </c>
      <c r="I328" s="56" t="s">
        <v>323</v>
      </c>
      <c r="J328" s="56" t="s">
        <v>309</v>
      </c>
      <c r="K328" s="56">
        <v>88.2</v>
      </c>
      <c r="L328" s="56">
        <v>0.56999999999999995</v>
      </c>
      <c r="M328" s="56">
        <v>0.25</v>
      </c>
      <c r="N328" s="56" t="s">
        <v>323</v>
      </c>
      <c r="O328" s="56">
        <v>89.2</v>
      </c>
      <c r="P328" s="56">
        <v>0.55000000000000004</v>
      </c>
      <c r="Q328" s="56">
        <v>0.53</v>
      </c>
      <c r="R328" s="56" t="s">
        <v>323</v>
      </c>
      <c r="S328" s="56">
        <v>85.4</v>
      </c>
      <c r="T328" s="56">
        <v>0.71</v>
      </c>
      <c r="U328" s="56">
        <v>0.6</v>
      </c>
      <c r="V328" s="56" t="s">
        <v>323</v>
      </c>
      <c r="W328" s="56">
        <v>79.400000000000006</v>
      </c>
      <c r="X328" s="56">
        <v>0.64</v>
      </c>
      <c r="Y328" s="56">
        <v>0.4</v>
      </c>
      <c r="Z328" s="56" t="s">
        <v>323</v>
      </c>
      <c r="AA328" s="56">
        <v>73.2</v>
      </c>
      <c r="AB328" s="56">
        <v>0.56999999999999995</v>
      </c>
      <c r="AC328" s="56">
        <v>0.4</v>
      </c>
      <c r="AD328" s="56" t="s">
        <v>323</v>
      </c>
      <c r="AE328" s="56">
        <v>68.5</v>
      </c>
      <c r="AF328" s="56">
        <v>0.76</v>
      </c>
      <c r="AG328" s="56">
        <v>0.71</v>
      </c>
      <c r="AH328" s="56" t="s">
        <v>323</v>
      </c>
      <c r="AI328" s="56">
        <v>57.3</v>
      </c>
      <c r="AJ328" s="56">
        <v>0.83</v>
      </c>
      <c r="AK328" s="56">
        <v>0.4</v>
      </c>
      <c r="AL328" s="56" t="s">
        <v>323</v>
      </c>
    </row>
    <row r="329" spans="1:38" ht="14.25" customHeight="1">
      <c r="F329" s="61"/>
    </row>
    <row r="330" spans="1:38" ht="14.25" customHeight="1">
      <c r="A330" s="56" t="s">
        <v>98</v>
      </c>
      <c r="F330" s="61"/>
    </row>
    <row r="331" spans="1:38" ht="14.25" customHeight="1">
      <c r="B331" s="56" t="s">
        <v>342</v>
      </c>
      <c r="D331" s="56" t="s">
        <v>343</v>
      </c>
      <c r="F331" s="61"/>
    </row>
    <row r="332" spans="1:38" ht="14.25" customHeight="1">
      <c r="A332" s="56" t="s">
        <v>290</v>
      </c>
      <c r="F332" s="61"/>
    </row>
    <row r="333" spans="1:38" ht="14.25" customHeight="1">
      <c r="F333" s="61"/>
    </row>
    <row r="334" spans="1:38" ht="14.25" customHeight="1">
      <c r="F334" s="61"/>
    </row>
    <row r="335" spans="1:38" ht="14.25" customHeight="1">
      <c r="A335" s="56" t="s">
        <v>66</v>
      </c>
      <c r="F335" s="61"/>
    </row>
    <row r="336" spans="1:38" ht="14.25" customHeight="1">
      <c r="B336" s="56" t="s">
        <v>67</v>
      </c>
      <c r="C336" s="56" t="s">
        <v>291</v>
      </c>
      <c r="F336" s="61"/>
    </row>
    <row r="337" spans="1:9" ht="14.25" customHeight="1">
      <c r="B337" s="56" t="s">
        <v>69</v>
      </c>
      <c r="C337" s="56" t="s">
        <v>292</v>
      </c>
      <c r="F337" s="61"/>
    </row>
    <row r="338" spans="1:9" ht="14.25" customHeight="1">
      <c r="B338" s="56" t="s">
        <v>71</v>
      </c>
      <c r="C338" s="56" t="s">
        <v>293</v>
      </c>
      <c r="F338" s="61"/>
    </row>
    <row r="339" spans="1:9" ht="14.25" customHeight="1">
      <c r="B339" s="56" t="s">
        <v>73</v>
      </c>
      <c r="C339" s="56" t="s">
        <v>74</v>
      </c>
      <c r="F339" s="61"/>
    </row>
    <row r="340" spans="1:9" ht="14.25" customHeight="1">
      <c r="F340" s="61"/>
    </row>
    <row r="341" spans="1:9" ht="14.25" customHeight="1">
      <c r="A341" s="56" t="s">
        <v>75</v>
      </c>
      <c r="F341" s="61"/>
    </row>
    <row r="342" spans="1:9" ht="14.25" customHeight="1">
      <c r="B342" s="56" t="s">
        <v>76</v>
      </c>
      <c r="C342" s="56" t="s">
        <v>77</v>
      </c>
      <c r="F342" s="61"/>
    </row>
    <row r="343" spans="1:9" ht="14.25" customHeight="1">
      <c r="B343" s="56" t="s">
        <v>78</v>
      </c>
      <c r="C343" s="56" t="s">
        <v>79</v>
      </c>
      <c r="F343" s="61"/>
    </row>
    <row r="344" spans="1:9" ht="14.25" customHeight="1">
      <c r="B344" s="56" t="s">
        <v>294</v>
      </c>
      <c r="C344" s="56" t="s">
        <v>295</v>
      </c>
      <c r="F344" s="61"/>
    </row>
    <row r="345" spans="1:9" ht="14.25" customHeight="1">
      <c r="F345" s="61"/>
    </row>
    <row r="346" spans="1:9" ht="14.25" customHeight="1">
      <c r="A346" s="56" t="s">
        <v>296</v>
      </c>
      <c r="F346" s="61"/>
    </row>
    <row r="347" spans="1:9" ht="14.25" customHeight="1">
      <c r="B347" s="56" t="s">
        <v>297</v>
      </c>
      <c r="C347" s="56" t="s">
        <v>298</v>
      </c>
      <c r="F347" s="61"/>
    </row>
    <row r="348" spans="1:9" ht="14.25" customHeight="1">
      <c r="B348" s="56" t="s">
        <v>299</v>
      </c>
      <c r="C348" s="56" t="s">
        <v>300</v>
      </c>
      <c r="F348" s="61"/>
    </row>
    <row r="349" spans="1:9" ht="14.25" customHeight="1">
      <c r="F349" s="61"/>
    </row>
    <row r="350" spans="1:9" ht="14.25" customHeight="1">
      <c r="B350" s="56" t="s">
        <v>301</v>
      </c>
      <c r="C350" s="56">
        <v>50.6</v>
      </c>
      <c r="F350" s="61"/>
    </row>
    <row r="351" spans="1:9" ht="14.25" customHeight="1">
      <c r="B351" s="56" t="s">
        <v>51</v>
      </c>
      <c r="C351" s="56">
        <v>125</v>
      </c>
      <c r="D351" s="56">
        <v>250</v>
      </c>
      <c r="E351" s="56">
        <v>500</v>
      </c>
      <c r="F351" s="61">
        <v>1000</v>
      </c>
      <c r="G351" s="56">
        <v>2000</v>
      </c>
      <c r="H351" s="56">
        <v>4000</v>
      </c>
      <c r="I351" s="56">
        <v>8000</v>
      </c>
    </row>
    <row r="352" spans="1:9" ht="14.25" customHeight="1">
      <c r="B352" s="56" t="s">
        <v>302</v>
      </c>
      <c r="C352" s="56">
        <v>52</v>
      </c>
      <c r="D352" s="56">
        <v>51.2</v>
      </c>
      <c r="E352" s="56">
        <v>47.9</v>
      </c>
      <c r="F352" s="61">
        <v>46.3</v>
      </c>
      <c r="G352" s="56">
        <v>41.4</v>
      </c>
      <c r="H352" s="56">
        <v>34.200000000000003</v>
      </c>
      <c r="I352" s="56">
        <v>24.8</v>
      </c>
    </row>
    <row r="353" spans="1:38" ht="14.25" customHeight="1">
      <c r="F353" s="61"/>
    </row>
    <row r="354" spans="1:38" ht="14.25" customHeight="1">
      <c r="A354" s="56" t="s">
        <v>303</v>
      </c>
      <c r="F354" s="61"/>
    </row>
    <row r="355" spans="1:38" ht="14.25" customHeight="1">
      <c r="B355" s="56" t="s">
        <v>304</v>
      </c>
      <c r="F355" s="61"/>
    </row>
    <row r="356" spans="1:38" ht="14.25" customHeight="1">
      <c r="B356" s="56" t="s">
        <v>305</v>
      </c>
      <c r="F356" s="61"/>
    </row>
    <row r="357" spans="1:38" ht="14.25" customHeight="1">
      <c r="F357" s="61"/>
    </row>
    <row r="358" spans="1:38" ht="14.25" customHeight="1">
      <c r="B358" s="56" t="s">
        <v>306</v>
      </c>
      <c r="C358" s="56" t="s">
        <v>307</v>
      </c>
      <c r="D358" s="56" t="s">
        <v>308</v>
      </c>
      <c r="E358" s="56" t="s">
        <v>307</v>
      </c>
      <c r="F358" s="61" t="s">
        <v>309</v>
      </c>
      <c r="G358" s="56" t="s">
        <v>309</v>
      </c>
      <c r="H358" s="56" t="s">
        <v>309</v>
      </c>
      <c r="I358" s="56" t="s">
        <v>309</v>
      </c>
      <c r="J358" s="56" t="s">
        <v>51</v>
      </c>
      <c r="K358" s="56">
        <v>125</v>
      </c>
      <c r="L358" s="56" t="s">
        <v>309</v>
      </c>
      <c r="M358" s="56" t="s">
        <v>309</v>
      </c>
      <c r="N358" s="56" t="s">
        <v>309</v>
      </c>
      <c r="O358" s="56">
        <v>250</v>
      </c>
      <c r="P358" s="56" t="s">
        <v>309</v>
      </c>
      <c r="Q358" s="56" t="s">
        <v>309</v>
      </c>
      <c r="R358" s="56" t="s">
        <v>309</v>
      </c>
      <c r="S358" s="56">
        <v>500</v>
      </c>
      <c r="T358" s="56" t="s">
        <v>309</v>
      </c>
      <c r="U358" s="56" t="s">
        <v>309</v>
      </c>
      <c r="V358" s="56" t="s">
        <v>309</v>
      </c>
      <c r="W358" s="56">
        <v>1000</v>
      </c>
      <c r="X358" s="56" t="s">
        <v>309</v>
      </c>
      <c r="Y358" s="56" t="s">
        <v>309</v>
      </c>
      <c r="Z358" s="56" t="s">
        <v>309</v>
      </c>
      <c r="AA358" s="56">
        <v>2000</v>
      </c>
      <c r="AB358" s="56" t="s">
        <v>309</v>
      </c>
      <c r="AC358" s="56" t="s">
        <v>309</v>
      </c>
      <c r="AD358" s="56" t="s">
        <v>309</v>
      </c>
      <c r="AE358" s="56">
        <v>4000</v>
      </c>
      <c r="AF358" s="56" t="s">
        <v>309</v>
      </c>
      <c r="AG358" s="56" t="s">
        <v>309</v>
      </c>
      <c r="AH358" s="56" t="s">
        <v>309</v>
      </c>
      <c r="AI358" s="56">
        <v>8000</v>
      </c>
      <c r="AJ358" s="56" t="s">
        <v>309</v>
      </c>
      <c r="AK358" s="56" t="s">
        <v>309</v>
      </c>
      <c r="AL358" s="56" t="s">
        <v>309</v>
      </c>
    </row>
    <row r="359" spans="1:38" ht="14.25" customHeight="1">
      <c r="B359" s="56" t="s">
        <v>310</v>
      </c>
      <c r="C359" s="56" t="s">
        <v>311</v>
      </c>
      <c r="D359" s="56" t="s">
        <v>310</v>
      </c>
      <c r="E359" s="56" t="s">
        <v>311</v>
      </c>
      <c r="F359" s="61" t="s">
        <v>312</v>
      </c>
      <c r="G359" s="56" t="s">
        <v>313</v>
      </c>
      <c r="H359" s="56" t="s">
        <v>314</v>
      </c>
      <c r="I359" s="56" t="s">
        <v>315</v>
      </c>
      <c r="J359" s="56" t="s">
        <v>309</v>
      </c>
      <c r="K359" s="56" t="s">
        <v>316</v>
      </c>
      <c r="L359" s="56" t="s">
        <v>317</v>
      </c>
      <c r="M359" s="56" t="s">
        <v>318</v>
      </c>
      <c r="N359" s="56" t="s">
        <v>315</v>
      </c>
      <c r="O359" s="56" t="s">
        <v>316</v>
      </c>
      <c r="P359" s="56" t="s">
        <v>317</v>
      </c>
      <c r="Q359" s="56" t="s">
        <v>318</v>
      </c>
      <c r="R359" s="56" t="s">
        <v>315</v>
      </c>
      <c r="S359" s="56" t="s">
        <v>316</v>
      </c>
      <c r="T359" s="56" t="s">
        <v>317</v>
      </c>
      <c r="U359" s="56" t="s">
        <v>318</v>
      </c>
      <c r="V359" s="56" t="s">
        <v>315</v>
      </c>
      <c r="W359" s="56" t="s">
        <v>316</v>
      </c>
      <c r="X359" s="56" t="s">
        <v>317</v>
      </c>
      <c r="Y359" s="56" t="s">
        <v>318</v>
      </c>
      <c r="Z359" s="56" t="s">
        <v>315</v>
      </c>
      <c r="AA359" s="56" t="s">
        <v>316</v>
      </c>
      <c r="AB359" s="56" t="s">
        <v>317</v>
      </c>
      <c r="AC359" s="56" t="s">
        <v>318</v>
      </c>
      <c r="AD359" s="56" t="s">
        <v>315</v>
      </c>
      <c r="AE359" s="56" t="s">
        <v>316</v>
      </c>
      <c r="AF359" s="56" t="s">
        <v>317</v>
      </c>
      <c r="AG359" s="56" t="s">
        <v>318</v>
      </c>
      <c r="AH359" s="56" t="s">
        <v>315</v>
      </c>
      <c r="AI359" s="56" t="s">
        <v>316</v>
      </c>
      <c r="AJ359" s="56" t="s">
        <v>317</v>
      </c>
      <c r="AK359" s="56" t="s">
        <v>318</v>
      </c>
      <c r="AL359" s="56" t="s">
        <v>315</v>
      </c>
    </row>
    <row r="360" spans="1:38" ht="14.25" customHeight="1">
      <c r="B360" s="56" t="s">
        <v>319</v>
      </c>
      <c r="C360" s="56" t="s">
        <v>320</v>
      </c>
      <c r="D360" s="56" t="s">
        <v>319</v>
      </c>
      <c r="E360" s="56" t="s">
        <v>320</v>
      </c>
      <c r="F360" s="61" t="s">
        <v>321</v>
      </c>
      <c r="G360" s="56" t="s">
        <v>321</v>
      </c>
      <c r="H360" s="56" t="s">
        <v>94</v>
      </c>
      <c r="I360" s="56" t="s">
        <v>309</v>
      </c>
      <c r="J360" s="56" t="s">
        <v>309</v>
      </c>
      <c r="K360" s="56" t="s">
        <v>94</v>
      </c>
      <c r="L360" s="56" t="s">
        <v>322</v>
      </c>
      <c r="M360" s="56" t="s">
        <v>322</v>
      </c>
      <c r="N360" s="56" t="s">
        <v>309</v>
      </c>
      <c r="O360" s="56" t="s">
        <v>94</v>
      </c>
      <c r="P360" s="56" t="s">
        <v>322</v>
      </c>
      <c r="Q360" s="56" t="s">
        <v>322</v>
      </c>
      <c r="R360" s="56" t="s">
        <v>309</v>
      </c>
      <c r="S360" s="56" t="s">
        <v>94</v>
      </c>
      <c r="T360" s="56" t="s">
        <v>322</v>
      </c>
      <c r="U360" s="56" t="s">
        <v>322</v>
      </c>
      <c r="V360" s="56" t="s">
        <v>309</v>
      </c>
      <c r="W360" s="56" t="s">
        <v>94</v>
      </c>
      <c r="X360" s="56" t="s">
        <v>322</v>
      </c>
      <c r="Y360" s="56" t="s">
        <v>322</v>
      </c>
      <c r="Z360" s="56" t="s">
        <v>309</v>
      </c>
      <c r="AA360" s="56" t="s">
        <v>94</v>
      </c>
      <c r="AB360" s="56" t="s">
        <v>322</v>
      </c>
      <c r="AC360" s="56" t="s">
        <v>322</v>
      </c>
      <c r="AD360" s="56" t="s">
        <v>309</v>
      </c>
      <c r="AE360" s="56" t="s">
        <v>94</v>
      </c>
      <c r="AF360" s="56" t="s">
        <v>322</v>
      </c>
      <c r="AG360" s="56" t="s">
        <v>322</v>
      </c>
      <c r="AH360" s="56" t="s">
        <v>309</v>
      </c>
      <c r="AI360" s="56" t="s">
        <v>94</v>
      </c>
      <c r="AJ360" s="56" t="s">
        <v>322</v>
      </c>
      <c r="AK360" s="56" t="s">
        <v>322</v>
      </c>
      <c r="AL360" s="56" t="s">
        <v>309</v>
      </c>
    </row>
    <row r="361" spans="1:38" ht="14.25" customHeight="1">
      <c r="B361" s="62">
        <v>44302</v>
      </c>
      <c r="C361" s="60">
        <v>0.67384259259259249</v>
      </c>
      <c r="D361" s="62">
        <v>44302</v>
      </c>
      <c r="E361" s="60">
        <v>0.67401620370370363</v>
      </c>
      <c r="F361" s="61">
        <v>0.46</v>
      </c>
      <c r="G361" s="56" t="s">
        <v>309</v>
      </c>
      <c r="H361" s="56">
        <v>84.4</v>
      </c>
      <c r="I361" s="56" t="s">
        <v>323</v>
      </c>
      <c r="J361" s="56" t="s">
        <v>309</v>
      </c>
      <c r="K361" s="56">
        <v>87.5</v>
      </c>
      <c r="L361" s="56">
        <v>0.57999999999999996</v>
      </c>
      <c r="M361" s="56">
        <v>0.14000000000000001</v>
      </c>
      <c r="N361" s="56" t="s">
        <v>323</v>
      </c>
      <c r="O361" s="56">
        <v>88.1</v>
      </c>
      <c r="P361" s="56">
        <v>0.56999999999999995</v>
      </c>
      <c r="Q361" s="56">
        <v>0.57999999999999996</v>
      </c>
      <c r="R361" s="56" t="s">
        <v>323</v>
      </c>
      <c r="S361" s="56">
        <v>83.3</v>
      </c>
      <c r="T361" s="56">
        <v>0.38</v>
      </c>
      <c r="U361" s="56">
        <v>0.44</v>
      </c>
      <c r="V361" s="56" t="s">
        <v>323</v>
      </c>
      <c r="W361" s="56">
        <v>77</v>
      </c>
      <c r="X361" s="56">
        <v>0.45</v>
      </c>
      <c r="Y361" s="56">
        <v>0.24</v>
      </c>
      <c r="Z361" s="56" t="s">
        <v>323</v>
      </c>
      <c r="AA361" s="56">
        <v>69.900000000000006</v>
      </c>
      <c r="AB361" s="56">
        <v>0.34</v>
      </c>
      <c r="AC361" s="56">
        <v>0.32</v>
      </c>
      <c r="AD361" s="56" t="s">
        <v>323</v>
      </c>
      <c r="AE361" s="56">
        <v>66</v>
      </c>
      <c r="AF361" s="56">
        <v>0.69</v>
      </c>
      <c r="AG361" s="56">
        <v>0.62</v>
      </c>
      <c r="AH361" s="56" t="s">
        <v>323</v>
      </c>
      <c r="AI361" s="56">
        <v>56.1</v>
      </c>
      <c r="AJ361" s="56">
        <v>0.86</v>
      </c>
      <c r="AK361" s="56">
        <v>0.36</v>
      </c>
      <c r="AL361" s="56" t="s">
        <v>323</v>
      </c>
    </row>
    <row r="362" spans="1:38" ht="14.25" customHeight="1">
      <c r="F362" s="61"/>
    </row>
    <row r="363" spans="1:38" ht="14.25" customHeight="1">
      <c r="A363" s="56" t="s">
        <v>98</v>
      </c>
      <c r="F363" s="61"/>
    </row>
    <row r="364" spans="1:38" ht="14.25" customHeight="1">
      <c r="B364" s="56" t="s">
        <v>344</v>
      </c>
      <c r="D364" s="56" t="s">
        <v>345</v>
      </c>
      <c r="F364" s="61"/>
    </row>
    <row r="365" spans="1:38" ht="14.25" customHeight="1">
      <c r="A365" s="56" t="s">
        <v>290</v>
      </c>
      <c r="F365" s="61"/>
    </row>
    <row r="366" spans="1:38" ht="14.25" customHeight="1">
      <c r="F366" s="61"/>
    </row>
    <row r="367" spans="1:38" ht="14.25" customHeight="1">
      <c r="F367" s="61"/>
    </row>
    <row r="368" spans="1:38" ht="14.25" customHeight="1">
      <c r="A368" s="56" t="s">
        <v>66</v>
      </c>
      <c r="F368" s="61"/>
    </row>
    <row r="369" spans="1:9" ht="14.25" customHeight="1">
      <c r="B369" s="56" t="s">
        <v>67</v>
      </c>
      <c r="C369" s="56" t="s">
        <v>291</v>
      </c>
      <c r="F369" s="61"/>
    </row>
    <row r="370" spans="1:9" ht="14.25" customHeight="1">
      <c r="B370" s="56" t="s">
        <v>69</v>
      </c>
      <c r="C370" s="56" t="s">
        <v>292</v>
      </c>
      <c r="F370" s="61"/>
    </row>
    <row r="371" spans="1:9" ht="14.25" customHeight="1">
      <c r="B371" s="56" t="s">
        <v>71</v>
      </c>
      <c r="C371" s="56" t="s">
        <v>293</v>
      </c>
      <c r="F371" s="61"/>
    </row>
    <row r="372" spans="1:9" ht="14.25" customHeight="1">
      <c r="B372" s="56" t="s">
        <v>73</v>
      </c>
      <c r="C372" s="56" t="s">
        <v>74</v>
      </c>
      <c r="F372" s="61"/>
    </row>
    <row r="373" spans="1:9" ht="14.25" customHeight="1">
      <c r="F373" s="61"/>
    </row>
    <row r="374" spans="1:9" ht="14.25" customHeight="1">
      <c r="A374" s="56" t="s">
        <v>75</v>
      </c>
      <c r="F374" s="61"/>
    </row>
    <row r="375" spans="1:9" ht="14.25" customHeight="1">
      <c r="B375" s="56" t="s">
        <v>76</v>
      </c>
      <c r="C375" s="56" t="s">
        <v>77</v>
      </c>
      <c r="F375" s="61"/>
    </row>
    <row r="376" spans="1:9" ht="14.25" customHeight="1">
      <c r="B376" s="56" t="s">
        <v>78</v>
      </c>
      <c r="C376" s="56" t="s">
        <v>79</v>
      </c>
      <c r="F376" s="61"/>
    </row>
    <row r="377" spans="1:9" ht="14.25" customHeight="1">
      <c r="B377" s="56" t="s">
        <v>294</v>
      </c>
      <c r="C377" s="56" t="s">
        <v>295</v>
      </c>
      <c r="F377" s="61"/>
    </row>
    <row r="378" spans="1:9" ht="14.25" customHeight="1">
      <c r="F378" s="61"/>
    </row>
    <row r="379" spans="1:9" ht="14.25" customHeight="1">
      <c r="A379" s="56" t="s">
        <v>296</v>
      </c>
      <c r="F379" s="61"/>
    </row>
    <row r="380" spans="1:9" ht="14.25" customHeight="1">
      <c r="B380" s="56" t="s">
        <v>297</v>
      </c>
      <c r="C380" s="56" t="s">
        <v>298</v>
      </c>
      <c r="F380" s="61"/>
    </row>
    <row r="381" spans="1:9" ht="14.25" customHeight="1">
      <c r="B381" s="56" t="s">
        <v>299</v>
      </c>
      <c r="C381" s="56" t="s">
        <v>300</v>
      </c>
      <c r="F381" s="61"/>
    </row>
    <row r="382" spans="1:9" ht="14.25" customHeight="1">
      <c r="F382" s="61"/>
    </row>
    <row r="383" spans="1:9" ht="14.25" customHeight="1">
      <c r="B383" s="56" t="s">
        <v>301</v>
      </c>
      <c r="C383" s="56">
        <v>50.6</v>
      </c>
      <c r="F383" s="61"/>
    </row>
    <row r="384" spans="1:9" ht="14.25" customHeight="1">
      <c r="B384" s="56" t="s">
        <v>51</v>
      </c>
      <c r="C384" s="56">
        <v>125</v>
      </c>
      <c r="D384" s="56">
        <v>250</v>
      </c>
      <c r="E384" s="56">
        <v>500</v>
      </c>
      <c r="F384" s="61">
        <v>1000</v>
      </c>
      <c r="G384" s="56">
        <v>2000</v>
      </c>
      <c r="H384" s="56">
        <v>4000</v>
      </c>
      <c r="I384" s="56">
        <v>8000</v>
      </c>
    </row>
    <row r="385" spans="1:38" ht="14.25" customHeight="1">
      <c r="B385" s="56" t="s">
        <v>302</v>
      </c>
      <c r="C385" s="56">
        <v>52</v>
      </c>
      <c r="D385" s="56">
        <v>51.2</v>
      </c>
      <c r="E385" s="56">
        <v>47.9</v>
      </c>
      <c r="F385" s="61">
        <v>46.3</v>
      </c>
      <c r="G385" s="56">
        <v>41.4</v>
      </c>
      <c r="H385" s="56">
        <v>34.200000000000003</v>
      </c>
      <c r="I385" s="56">
        <v>24.8</v>
      </c>
    </row>
    <row r="386" spans="1:38" ht="14.25" customHeight="1">
      <c r="F386" s="61"/>
    </row>
    <row r="387" spans="1:38" ht="14.25" customHeight="1">
      <c r="A387" s="56" t="s">
        <v>303</v>
      </c>
      <c r="F387" s="61"/>
    </row>
    <row r="388" spans="1:38" ht="14.25" customHeight="1">
      <c r="B388" s="56" t="s">
        <v>304</v>
      </c>
      <c r="F388" s="61"/>
    </row>
    <row r="389" spans="1:38" ht="14.25" customHeight="1">
      <c r="B389" s="56" t="s">
        <v>305</v>
      </c>
      <c r="F389" s="61"/>
    </row>
    <row r="390" spans="1:38" ht="14.25" customHeight="1">
      <c r="F390" s="61"/>
    </row>
    <row r="391" spans="1:38" ht="14.25" customHeight="1">
      <c r="B391" s="56" t="s">
        <v>306</v>
      </c>
      <c r="C391" s="56" t="s">
        <v>307</v>
      </c>
      <c r="D391" s="56" t="s">
        <v>308</v>
      </c>
      <c r="E391" s="56" t="s">
        <v>307</v>
      </c>
      <c r="F391" s="61" t="s">
        <v>309</v>
      </c>
      <c r="G391" s="56" t="s">
        <v>309</v>
      </c>
      <c r="H391" s="56" t="s">
        <v>309</v>
      </c>
      <c r="I391" s="56" t="s">
        <v>309</v>
      </c>
      <c r="J391" s="56" t="s">
        <v>51</v>
      </c>
      <c r="K391" s="56">
        <v>125</v>
      </c>
      <c r="L391" s="56" t="s">
        <v>309</v>
      </c>
      <c r="M391" s="56" t="s">
        <v>309</v>
      </c>
      <c r="N391" s="56" t="s">
        <v>309</v>
      </c>
      <c r="O391" s="56">
        <v>250</v>
      </c>
      <c r="P391" s="56" t="s">
        <v>309</v>
      </c>
      <c r="Q391" s="56" t="s">
        <v>309</v>
      </c>
      <c r="R391" s="56" t="s">
        <v>309</v>
      </c>
      <c r="S391" s="56">
        <v>500</v>
      </c>
      <c r="T391" s="56" t="s">
        <v>309</v>
      </c>
      <c r="U391" s="56" t="s">
        <v>309</v>
      </c>
      <c r="V391" s="56" t="s">
        <v>309</v>
      </c>
      <c r="W391" s="56">
        <v>1000</v>
      </c>
      <c r="X391" s="56" t="s">
        <v>309</v>
      </c>
      <c r="Y391" s="56" t="s">
        <v>309</v>
      </c>
      <c r="Z391" s="56" t="s">
        <v>309</v>
      </c>
      <c r="AA391" s="56">
        <v>2000</v>
      </c>
      <c r="AB391" s="56" t="s">
        <v>309</v>
      </c>
      <c r="AC391" s="56" t="s">
        <v>309</v>
      </c>
      <c r="AD391" s="56" t="s">
        <v>309</v>
      </c>
      <c r="AE391" s="56">
        <v>4000</v>
      </c>
      <c r="AF391" s="56" t="s">
        <v>309</v>
      </c>
      <c r="AG391" s="56" t="s">
        <v>309</v>
      </c>
      <c r="AH391" s="56" t="s">
        <v>309</v>
      </c>
      <c r="AI391" s="56">
        <v>8000</v>
      </c>
      <c r="AJ391" s="56" t="s">
        <v>309</v>
      </c>
      <c r="AK391" s="56" t="s">
        <v>309</v>
      </c>
      <c r="AL391" s="56" t="s">
        <v>309</v>
      </c>
    </row>
    <row r="392" spans="1:38" ht="14.25" customHeight="1">
      <c r="B392" s="56" t="s">
        <v>310</v>
      </c>
      <c r="C392" s="56" t="s">
        <v>311</v>
      </c>
      <c r="D392" s="56" t="s">
        <v>310</v>
      </c>
      <c r="E392" s="56" t="s">
        <v>311</v>
      </c>
      <c r="F392" s="61" t="s">
        <v>312</v>
      </c>
      <c r="G392" s="56" t="s">
        <v>313</v>
      </c>
      <c r="H392" s="56" t="s">
        <v>314</v>
      </c>
      <c r="I392" s="56" t="s">
        <v>315</v>
      </c>
      <c r="J392" s="56" t="s">
        <v>309</v>
      </c>
      <c r="K392" s="56" t="s">
        <v>316</v>
      </c>
      <c r="L392" s="56" t="s">
        <v>317</v>
      </c>
      <c r="M392" s="56" t="s">
        <v>318</v>
      </c>
      <c r="N392" s="56" t="s">
        <v>315</v>
      </c>
      <c r="O392" s="56" t="s">
        <v>316</v>
      </c>
      <c r="P392" s="56" t="s">
        <v>317</v>
      </c>
      <c r="Q392" s="56" t="s">
        <v>318</v>
      </c>
      <c r="R392" s="56" t="s">
        <v>315</v>
      </c>
      <c r="S392" s="56" t="s">
        <v>316</v>
      </c>
      <c r="T392" s="56" t="s">
        <v>317</v>
      </c>
      <c r="U392" s="56" t="s">
        <v>318</v>
      </c>
      <c r="V392" s="56" t="s">
        <v>315</v>
      </c>
      <c r="W392" s="56" t="s">
        <v>316</v>
      </c>
      <c r="X392" s="56" t="s">
        <v>317</v>
      </c>
      <c r="Y392" s="56" t="s">
        <v>318</v>
      </c>
      <c r="Z392" s="56" t="s">
        <v>315</v>
      </c>
      <c r="AA392" s="56" t="s">
        <v>316</v>
      </c>
      <c r="AB392" s="56" t="s">
        <v>317</v>
      </c>
      <c r="AC392" s="56" t="s">
        <v>318</v>
      </c>
      <c r="AD392" s="56" t="s">
        <v>315</v>
      </c>
      <c r="AE392" s="56" t="s">
        <v>316</v>
      </c>
      <c r="AF392" s="56" t="s">
        <v>317</v>
      </c>
      <c r="AG392" s="56" t="s">
        <v>318</v>
      </c>
      <c r="AH392" s="56" t="s">
        <v>315</v>
      </c>
      <c r="AI392" s="56" t="s">
        <v>316</v>
      </c>
      <c r="AJ392" s="56" t="s">
        <v>317</v>
      </c>
      <c r="AK392" s="56" t="s">
        <v>318</v>
      </c>
      <c r="AL392" s="56" t="s">
        <v>315</v>
      </c>
    </row>
    <row r="393" spans="1:38" ht="14.25" customHeight="1">
      <c r="B393" s="56" t="s">
        <v>319</v>
      </c>
      <c r="C393" s="56" t="s">
        <v>320</v>
      </c>
      <c r="D393" s="56" t="s">
        <v>319</v>
      </c>
      <c r="E393" s="56" t="s">
        <v>320</v>
      </c>
      <c r="F393" s="61" t="s">
        <v>321</v>
      </c>
      <c r="G393" s="56" t="s">
        <v>321</v>
      </c>
      <c r="H393" s="56" t="s">
        <v>94</v>
      </c>
      <c r="I393" s="56" t="s">
        <v>309</v>
      </c>
      <c r="J393" s="56" t="s">
        <v>309</v>
      </c>
      <c r="K393" s="56" t="s">
        <v>94</v>
      </c>
      <c r="L393" s="56" t="s">
        <v>322</v>
      </c>
      <c r="M393" s="56" t="s">
        <v>322</v>
      </c>
      <c r="N393" s="56" t="s">
        <v>309</v>
      </c>
      <c r="O393" s="56" t="s">
        <v>94</v>
      </c>
      <c r="P393" s="56" t="s">
        <v>322</v>
      </c>
      <c r="Q393" s="56" t="s">
        <v>322</v>
      </c>
      <c r="R393" s="56" t="s">
        <v>309</v>
      </c>
      <c r="S393" s="56" t="s">
        <v>94</v>
      </c>
      <c r="T393" s="56" t="s">
        <v>322</v>
      </c>
      <c r="U393" s="56" t="s">
        <v>322</v>
      </c>
      <c r="V393" s="56" t="s">
        <v>309</v>
      </c>
      <c r="W393" s="56" t="s">
        <v>94</v>
      </c>
      <c r="X393" s="56" t="s">
        <v>322</v>
      </c>
      <c r="Y393" s="56" t="s">
        <v>322</v>
      </c>
      <c r="Z393" s="56" t="s">
        <v>309</v>
      </c>
      <c r="AA393" s="56" t="s">
        <v>94</v>
      </c>
      <c r="AB393" s="56" t="s">
        <v>322</v>
      </c>
      <c r="AC393" s="56" t="s">
        <v>322</v>
      </c>
      <c r="AD393" s="56" t="s">
        <v>309</v>
      </c>
      <c r="AE393" s="56" t="s">
        <v>94</v>
      </c>
      <c r="AF393" s="56" t="s">
        <v>322</v>
      </c>
      <c r="AG393" s="56" t="s">
        <v>322</v>
      </c>
      <c r="AH393" s="56" t="s">
        <v>309</v>
      </c>
      <c r="AI393" s="56" t="s">
        <v>94</v>
      </c>
      <c r="AJ393" s="56" t="s">
        <v>322</v>
      </c>
      <c r="AK393" s="56" t="s">
        <v>322</v>
      </c>
      <c r="AL393" s="56" t="s">
        <v>309</v>
      </c>
    </row>
    <row r="394" spans="1:38" ht="14.25" customHeight="1">
      <c r="B394" s="62">
        <v>44302</v>
      </c>
      <c r="C394" s="60">
        <v>0.6724768518518518</v>
      </c>
      <c r="D394" s="62">
        <v>44302</v>
      </c>
      <c r="E394" s="60">
        <v>0.67265046296296294</v>
      </c>
      <c r="F394" s="61">
        <v>0.55000000000000004</v>
      </c>
      <c r="G394" s="56" t="s">
        <v>309</v>
      </c>
      <c r="H394" s="56">
        <v>85.8</v>
      </c>
      <c r="I394" s="56" t="s">
        <v>323</v>
      </c>
      <c r="J394" s="56" t="s">
        <v>309</v>
      </c>
      <c r="K394" s="56">
        <v>87.9</v>
      </c>
      <c r="L394" s="56">
        <v>0.56999999999999995</v>
      </c>
      <c r="M394" s="56">
        <v>0.17</v>
      </c>
      <c r="N394" s="56" t="s">
        <v>323</v>
      </c>
      <c r="O394" s="56">
        <v>89.2</v>
      </c>
      <c r="P394" s="56">
        <v>0.71</v>
      </c>
      <c r="Q394" s="56">
        <v>0.26</v>
      </c>
      <c r="R394" s="56" t="s">
        <v>323</v>
      </c>
      <c r="S394" s="56">
        <v>84.1</v>
      </c>
      <c r="T394" s="56">
        <v>0.59</v>
      </c>
      <c r="U394" s="56">
        <v>0.5</v>
      </c>
      <c r="V394" s="56" t="s">
        <v>323</v>
      </c>
      <c r="W394" s="56">
        <v>79.099999999999994</v>
      </c>
      <c r="X394" s="56">
        <v>0.51</v>
      </c>
      <c r="Y394" s="56">
        <v>0.36</v>
      </c>
      <c r="Z394" s="56" t="s">
        <v>323</v>
      </c>
      <c r="AA394" s="56">
        <v>74.400000000000006</v>
      </c>
      <c r="AB394" s="56">
        <v>0.72</v>
      </c>
      <c r="AC394" s="56">
        <v>0.61</v>
      </c>
      <c r="AD394" s="56" t="s">
        <v>323</v>
      </c>
      <c r="AE394" s="56">
        <v>69.3</v>
      </c>
      <c r="AF394" s="56">
        <v>0.84</v>
      </c>
      <c r="AG394" s="56">
        <v>0.71</v>
      </c>
      <c r="AH394" s="56" t="s">
        <v>323</v>
      </c>
      <c r="AI394" s="56">
        <v>57.9</v>
      </c>
      <c r="AJ394" s="56">
        <v>0.85</v>
      </c>
      <c r="AK394" s="56">
        <v>0.51</v>
      </c>
      <c r="AL394" s="56" t="s">
        <v>323</v>
      </c>
    </row>
    <row r="395" spans="1:38" ht="14.25" customHeight="1">
      <c r="F395" s="61"/>
    </row>
    <row r="396" spans="1:38" ht="14.25" customHeight="1">
      <c r="A396" s="56" t="s">
        <v>98</v>
      </c>
      <c r="F396" s="61"/>
    </row>
    <row r="397" spans="1:38" ht="14.25" customHeight="1">
      <c r="B397" s="56" t="s">
        <v>346</v>
      </c>
      <c r="D397" s="56" t="s">
        <v>347</v>
      </c>
      <c r="F397" s="61"/>
    </row>
    <row r="398" spans="1:38" ht="14.25" customHeight="1">
      <c r="A398" s="56" t="s">
        <v>290</v>
      </c>
      <c r="F398" s="61"/>
    </row>
    <row r="399" spans="1:38" ht="14.25" customHeight="1">
      <c r="F399" s="61"/>
    </row>
    <row r="400" spans="1:38" ht="14.25" customHeight="1">
      <c r="F400" s="61"/>
    </row>
    <row r="401" spans="1:6" ht="14.25" customHeight="1">
      <c r="A401" s="56" t="s">
        <v>66</v>
      </c>
      <c r="F401" s="61"/>
    </row>
    <row r="402" spans="1:6" ht="14.25" customHeight="1">
      <c r="B402" s="56" t="s">
        <v>67</v>
      </c>
      <c r="C402" s="56" t="s">
        <v>291</v>
      </c>
      <c r="F402" s="61"/>
    </row>
    <row r="403" spans="1:6" ht="14.25" customHeight="1">
      <c r="B403" s="56" t="s">
        <v>69</v>
      </c>
      <c r="C403" s="56" t="s">
        <v>292</v>
      </c>
      <c r="F403" s="61"/>
    </row>
    <row r="404" spans="1:6" ht="14.25" customHeight="1">
      <c r="B404" s="56" t="s">
        <v>71</v>
      </c>
      <c r="C404" s="56" t="s">
        <v>293</v>
      </c>
      <c r="F404" s="61"/>
    </row>
    <row r="405" spans="1:6" ht="14.25" customHeight="1">
      <c r="B405" s="56" t="s">
        <v>73</v>
      </c>
      <c r="C405" s="56" t="s">
        <v>74</v>
      </c>
      <c r="F405" s="61"/>
    </row>
    <row r="406" spans="1:6" ht="14.25" customHeight="1">
      <c r="F406" s="61"/>
    </row>
    <row r="407" spans="1:6" ht="14.25" customHeight="1">
      <c r="A407" s="56" t="s">
        <v>75</v>
      </c>
      <c r="F407" s="61"/>
    </row>
    <row r="408" spans="1:6" ht="14.25" customHeight="1">
      <c r="B408" s="56" t="s">
        <v>76</v>
      </c>
      <c r="C408" s="56" t="s">
        <v>77</v>
      </c>
      <c r="F408" s="61"/>
    </row>
    <row r="409" spans="1:6" ht="14.25" customHeight="1">
      <c r="B409" s="56" t="s">
        <v>78</v>
      </c>
      <c r="C409" s="56" t="s">
        <v>79</v>
      </c>
      <c r="F409" s="61"/>
    </row>
    <row r="410" spans="1:6" ht="14.25" customHeight="1">
      <c r="B410" s="56" t="s">
        <v>294</v>
      </c>
      <c r="C410" s="56" t="s">
        <v>295</v>
      </c>
      <c r="F410" s="61"/>
    </row>
    <row r="411" spans="1:6" ht="14.25" customHeight="1">
      <c r="F411" s="61"/>
    </row>
    <row r="412" spans="1:6" ht="14.25" customHeight="1">
      <c r="A412" s="56" t="s">
        <v>296</v>
      </c>
      <c r="F412" s="61"/>
    </row>
    <row r="413" spans="1:6" ht="14.25" customHeight="1">
      <c r="B413" s="56" t="s">
        <v>297</v>
      </c>
      <c r="C413" s="56" t="s">
        <v>298</v>
      </c>
      <c r="F413" s="61"/>
    </row>
    <row r="414" spans="1:6" ht="14.25" customHeight="1">
      <c r="B414" s="56" t="s">
        <v>299</v>
      </c>
      <c r="C414" s="56" t="s">
        <v>300</v>
      </c>
      <c r="F414" s="61"/>
    </row>
    <row r="415" spans="1:6" ht="14.25" customHeight="1">
      <c r="F415" s="61"/>
    </row>
    <row r="416" spans="1:6" ht="14.25" customHeight="1">
      <c r="B416" s="56" t="s">
        <v>301</v>
      </c>
      <c r="C416" s="56">
        <v>50.6</v>
      </c>
      <c r="F416" s="61"/>
    </row>
    <row r="417" spans="1:38" ht="14.25" customHeight="1">
      <c r="B417" s="56" t="s">
        <v>51</v>
      </c>
      <c r="C417" s="56">
        <v>125</v>
      </c>
      <c r="D417" s="56">
        <v>250</v>
      </c>
      <c r="E417" s="56">
        <v>500</v>
      </c>
      <c r="F417" s="61">
        <v>1000</v>
      </c>
      <c r="G417" s="56">
        <v>2000</v>
      </c>
      <c r="H417" s="56">
        <v>4000</v>
      </c>
      <c r="I417" s="56">
        <v>8000</v>
      </c>
    </row>
    <row r="418" spans="1:38" ht="14.25" customHeight="1">
      <c r="B418" s="56" t="s">
        <v>302</v>
      </c>
      <c r="C418" s="56">
        <v>52</v>
      </c>
      <c r="D418" s="56">
        <v>51.2</v>
      </c>
      <c r="E418" s="56">
        <v>47.9</v>
      </c>
      <c r="F418" s="61">
        <v>46.3</v>
      </c>
      <c r="G418" s="56">
        <v>41.4</v>
      </c>
      <c r="H418" s="56">
        <v>34.200000000000003</v>
      </c>
      <c r="I418" s="56">
        <v>24.8</v>
      </c>
    </row>
    <row r="419" spans="1:38" ht="14.25" customHeight="1">
      <c r="F419" s="61"/>
    </row>
    <row r="420" spans="1:38" ht="14.25" customHeight="1">
      <c r="A420" s="56" t="s">
        <v>303</v>
      </c>
      <c r="F420" s="61"/>
    </row>
    <row r="421" spans="1:38" ht="14.25" customHeight="1">
      <c r="B421" s="56" t="s">
        <v>304</v>
      </c>
      <c r="F421" s="61"/>
    </row>
    <row r="422" spans="1:38" ht="14.25" customHeight="1">
      <c r="B422" s="56" t="s">
        <v>305</v>
      </c>
      <c r="F422" s="61"/>
    </row>
    <row r="423" spans="1:38" ht="14.25" customHeight="1">
      <c r="F423" s="61"/>
    </row>
    <row r="424" spans="1:38" ht="14.25" customHeight="1">
      <c r="B424" s="56" t="s">
        <v>306</v>
      </c>
      <c r="C424" s="56" t="s">
        <v>307</v>
      </c>
      <c r="D424" s="56" t="s">
        <v>308</v>
      </c>
      <c r="E424" s="56" t="s">
        <v>307</v>
      </c>
      <c r="F424" s="61" t="s">
        <v>309</v>
      </c>
      <c r="G424" s="56" t="s">
        <v>309</v>
      </c>
      <c r="H424" s="56" t="s">
        <v>309</v>
      </c>
      <c r="I424" s="56" t="s">
        <v>309</v>
      </c>
      <c r="J424" s="56" t="s">
        <v>51</v>
      </c>
      <c r="K424" s="56">
        <v>125</v>
      </c>
      <c r="L424" s="56" t="s">
        <v>309</v>
      </c>
      <c r="M424" s="56" t="s">
        <v>309</v>
      </c>
      <c r="N424" s="56" t="s">
        <v>309</v>
      </c>
      <c r="O424" s="56">
        <v>250</v>
      </c>
      <c r="P424" s="56" t="s">
        <v>309</v>
      </c>
      <c r="Q424" s="56" t="s">
        <v>309</v>
      </c>
      <c r="R424" s="56" t="s">
        <v>309</v>
      </c>
      <c r="S424" s="56">
        <v>500</v>
      </c>
      <c r="T424" s="56" t="s">
        <v>309</v>
      </c>
      <c r="U424" s="56" t="s">
        <v>309</v>
      </c>
      <c r="V424" s="56" t="s">
        <v>309</v>
      </c>
      <c r="W424" s="56">
        <v>1000</v>
      </c>
      <c r="X424" s="56" t="s">
        <v>309</v>
      </c>
      <c r="Y424" s="56" t="s">
        <v>309</v>
      </c>
      <c r="Z424" s="56" t="s">
        <v>309</v>
      </c>
      <c r="AA424" s="56">
        <v>2000</v>
      </c>
      <c r="AB424" s="56" t="s">
        <v>309</v>
      </c>
      <c r="AC424" s="56" t="s">
        <v>309</v>
      </c>
      <c r="AD424" s="56" t="s">
        <v>309</v>
      </c>
      <c r="AE424" s="56">
        <v>4000</v>
      </c>
      <c r="AF424" s="56" t="s">
        <v>309</v>
      </c>
      <c r="AG424" s="56" t="s">
        <v>309</v>
      </c>
      <c r="AH424" s="56" t="s">
        <v>309</v>
      </c>
      <c r="AI424" s="56">
        <v>8000</v>
      </c>
      <c r="AJ424" s="56" t="s">
        <v>309</v>
      </c>
      <c r="AK424" s="56" t="s">
        <v>309</v>
      </c>
      <c r="AL424" s="56" t="s">
        <v>309</v>
      </c>
    </row>
    <row r="425" spans="1:38" ht="14.25" customHeight="1">
      <c r="B425" s="56" t="s">
        <v>310</v>
      </c>
      <c r="C425" s="56" t="s">
        <v>311</v>
      </c>
      <c r="D425" s="56" t="s">
        <v>310</v>
      </c>
      <c r="E425" s="56" t="s">
        <v>311</v>
      </c>
      <c r="F425" s="61" t="s">
        <v>312</v>
      </c>
      <c r="G425" s="56" t="s">
        <v>313</v>
      </c>
      <c r="H425" s="56" t="s">
        <v>314</v>
      </c>
      <c r="I425" s="56" t="s">
        <v>315</v>
      </c>
      <c r="J425" s="56" t="s">
        <v>309</v>
      </c>
      <c r="K425" s="56" t="s">
        <v>316</v>
      </c>
      <c r="L425" s="56" t="s">
        <v>317</v>
      </c>
      <c r="M425" s="56" t="s">
        <v>318</v>
      </c>
      <c r="N425" s="56" t="s">
        <v>315</v>
      </c>
      <c r="O425" s="56" t="s">
        <v>316</v>
      </c>
      <c r="P425" s="56" t="s">
        <v>317</v>
      </c>
      <c r="Q425" s="56" t="s">
        <v>318</v>
      </c>
      <c r="R425" s="56" t="s">
        <v>315</v>
      </c>
      <c r="S425" s="56" t="s">
        <v>316</v>
      </c>
      <c r="T425" s="56" t="s">
        <v>317</v>
      </c>
      <c r="U425" s="56" t="s">
        <v>318</v>
      </c>
      <c r="V425" s="56" t="s">
        <v>315</v>
      </c>
      <c r="W425" s="56" t="s">
        <v>316</v>
      </c>
      <c r="X425" s="56" t="s">
        <v>317</v>
      </c>
      <c r="Y425" s="56" t="s">
        <v>318</v>
      </c>
      <c r="Z425" s="56" t="s">
        <v>315</v>
      </c>
      <c r="AA425" s="56" t="s">
        <v>316</v>
      </c>
      <c r="AB425" s="56" t="s">
        <v>317</v>
      </c>
      <c r="AC425" s="56" t="s">
        <v>318</v>
      </c>
      <c r="AD425" s="56" t="s">
        <v>315</v>
      </c>
      <c r="AE425" s="56" t="s">
        <v>316</v>
      </c>
      <c r="AF425" s="56" t="s">
        <v>317</v>
      </c>
      <c r="AG425" s="56" t="s">
        <v>318</v>
      </c>
      <c r="AH425" s="56" t="s">
        <v>315</v>
      </c>
      <c r="AI425" s="56" t="s">
        <v>316</v>
      </c>
      <c r="AJ425" s="56" t="s">
        <v>317</v>
      </c>
      <c r="AK425" s="56" t="s">
        <v>318</v>
      </c>
      <c r="AL425" s="56" t="s">
        <v>315</v>
      </c>
    </row>
    <row r="426" spans="1:38" ht="14.25" customHeight="1">
      <c r="B426" s="56" t="s">
        <v>319</v>
      </c>
      <c r="C426" s="56" t="s">
        <v>320</v>
      </c>
      <c r="D426" s="56" t="s">
        <v>319</v>
      </c>
      <c r="E426" s="56" t="s">
        <v>320</v>
      </c>
      <c r="F426" s="61" t="s">
        <v>321</v>
      </c>
      <c r="G426" s="56" t="s">
        <v>321</v>
      </c>
      <c r="H426" s="56" t="s">
        <v>94</v>
      </c>
      <c r="I426" s="56" t="s">
        <v>309</v>
      </c>
      <c r="J426" s="56" t="s">
        <v>309</v>
      </c>
      <c r="K426" s="56" t="s">
        <v>94</v>
      </c>
      <c r="L426" s="56" t="s">
        <v>322</v>
      </c>
      <c r="M426" s="56" t="s">
        <v>322</v>
      </c>
      <c r="N426" s="56" t="s">
        <v>309</v>
      </c>
      <c r="O426" s="56" t="s">
        <v>94</v>
      </c>
      <c r="P426" s="56" t="s">
        <v>322</v>
      </c>
      <c r="Q426" s="56" t="s">
        <v>322</v>
      </c>
      <c r="R426" s="56" t="s">
        <v>309</v>
      </c>
      <c r="S426" s="56" t="s">
        <v>94</v>
      </c>
      <c r="T426" s="56" t="s">
        <v>322</v>
      </c>
      <c r="U426" s="56" t="s">
        <v>322</v>
      </c>
      <c r="V426" s="56" t="s">
        <v>309</v>
      </c>
      <c r="W426" s="56" t="s">
        <v>94</v>
      </c>
      <c r="X426" s="56" t="s">
        <v>322</v>
      </c>
      <c r="Y426" s="56" t="s">
        <v>322</v>
      </c>
      <c r="Z426" s="56" t="s">
        <v>309</v>
      </c>
      <c r="AA426" s="56" t="s">
        <v>94</v>
      </c>
      <c r="AB426" s="56" t="s">
        <v>322</v>
      </c>
      <c r="AC426" s="56" t="s">
        <v>322</v>
      </c>
      <c r="AD426" s="56" t="s">
        <v>309</v>
      </c>
      <c r="AE426" s="56" t="s">
        <v>94</v>
      </c>
      <c r="AF426" s="56" t="s">
        <v>322</v>
      </c>
      <c r="AG426" s="56" t="s">
        <v>322</v>
      </c>
      <c r="AH426" s="56" t="s">
        <v>309</v>
      </c>
      <c r="AI426" s="56" t="s">
        <v>94</v>
      </c>
      <c r="AJ426" s="56" t="s">
        <v>322</v>
      </c>
      <c r="AK426" s="56" t="s">
        <v>322</v>
      </c>
      <c r="AL426" s="56" t="s">
        <v>309</v>
      </c>
    </row>
    <row r="427" spans="1:38" ht="14.25" customHeight="1">
      <c r="B427" s="62">
        <v>44302</v>
      </c>
      <c r="C427" s="60">
        <v>0.67171296296296301</v>
      </c>
      <c r="D427" s="62">
        <v>44302</v>
      </c>
      <c r="E427" s="60">
        <v>0.67188657407407415</v>
      </c>
      <c r="F427" s="61">
        <v>0.45</v>
      </c>
      <c r="G427" s="56" t="s">
        <v>309</v>
      </c>
      <c r="H427" s="56">
        <v>84.1</v>
      </c>
      <c r="I427" s="56" t="s">
        <v>323</v>
      </c>
      <c r="J427" s="56" t="s">
        <v>309</v>
      </c>
      <c r="K427" s="56">
        <v>88.8</v>
      </c>
      <c r="L427" s="56">
        <v>0.45</v>
      </c>
      <c r="M427" s="56">
        <v>0.63</v>
      </c>
      <c r="N427" s="56" t="s">
        <v>323</v>
      </c>
      <c r="O427" s="56">
        <v>88</v>
      </c>
      <c r="P427" s="56">
        <v>0.57999999999999996</v>
      </c>
      <c r="Q427" s="56">
        <v>0.49</v>
      </c>
      <c r="R427" s="56" t="s">
        <v>323</v>
      </c>
      <c r="S427" s="56">
        <v>82.7</v>
      </c>
      <c r="T427" s="56">
        <v>0.37</v>
      </c>
      <c r="U427" s="56">
        <v>0.32</v>
      </c>
      <c r="V427" s="56" t="s">
        <v>323</v>
      </c>
      <c r="W427" s="56">
        <v>76.900000000000006</v>
      </c>
      <c r="X427" s="56">
        <v>0.51</v>
      </c>
      <c r="Y427" s="56">
        <v>0.25</v>
      </c>
      <c r="Z427" s="56" t="s">
        <v>323</v>
      </c>
      <c r="AA427" s="56">
        <v>69.900000000000006</v>
      </c>
      <c r="AB427" s="56">
        <v>0.42</v>
      </c>
      <c r="AC427" s="56">
        <v>0.22</v>
      </c>
      <c r="AD427" s="56" t="s">
        <v>323</v>
      </c>
      <c r="AE427" s="56">
        <v>65.900000000000006</v>
      </c>
      <c r="AF427" s="56">
        <v>0.67</v>
      </c>
      <c r="AG427" s="56">
        <v>0.64</v>
      </c>
      <c r="AH427" s="56" t="s">
        <v>323</v>
      </c>
      <c r="AI427" s="56">
        <v>55.4</v>
      </c>
      <c r="AJ427" s="56">
        <v>0.81</v>
      </c>
      <c r="AK427" s="56">
        <v>0.37</v>
      </c>
      <c r="AL427" s="56" t="s">
        <v>323</v>
      </c>
    </row>
    <row r="428" spans="1:38" ht="14.25" customHeight="1">
      <c r="F428" s="61"/>
    </row>
    <row r="429" spans="1:38" ht="14.25" customHeight="1">
      <c r="A429" s="56" t="s">
        <v>98</v>
      </c>
      <c r="F429" s="61"/>
    </row>
    <row r="430" spans="1:38" ht="14.25" customHeight="1">
      <c r="B430" s="56" t="s">
        <v>348</v>
      </c>
      <c r="D430" s="56" t="s">
        <v>349</v>
      </c>
      <c r="F430" s="61"/>
    </row>
    <row r="431" spans="1:38" ht="14.25" customHeight="1">
      <c r="A431" s="56" t="s">
        <v>290</v>
      </c>
      <c r="F431" s="61"/>
    </row>
    <row r="432" spans="1:38" ht="14.25" customHeight="1">
      <c r="F432" s="61"/>
    </row>
    <row r="433" spans="1:6" ht="14.25" customHeight="1">
      <c r="F433" s="61"/>
    </row>
    <row r="434" spans="1:6" ht="14.25" customHeight="1">
      <c r="A434" s="56" t="s">
        <v>66</v>
      </c>
      <c r="F434" s="61"/>
    </row>
    <row r="435" spans="1:6" ht="14.25" customHeight="1">
      <c r="B435" s="56" t="s">
        <v>67</v>
      </c>
      <c r="C435" s="56" t="s">
        <v>291</v>
      </c>
      <c r="F435" s="61"/>
    </row>
    <row r="436" spans="1:6" ht="14.25" customHeight="1">
      <c r="B436" s="56" t="s">
        <v>69</v>
      </c>
      <c r="C436" s="56" t="s">
        <v>292</v>
      </c>
      <c r="F436" s="61"/>
    </row>
    <row r="437" spans="1:6" ht="14.25" customHeight="1">
      <c r="B437" s="56" t="s">
        <v>71</v>
      </c>
      <c r="C437" s="56" t="s">
        <v>293</v>
      </c>
      <c r="F437" s="61"/>
    </row>
    <row r="438" spans="1:6" ht="14.25" customHeight="1">
      <c r="B438" s="56" t="s">
        <v>73</v>
      </c>
      <c r="C438" s="56" t="s">
        <v>74</v>
      </c>
      <c r="F438" s="61"/>
    </row>
    <row r="439" spans="1:6" ht="14.25" customHeight="1">
      <c r="F439" s="61"/>
    </row>
    <row r="440" spans="1:6" ht="14.25" customHeight="1">
      <c r="A440" s="56" t="s">
        <v>75</v>
      </c>
      <c r="F440" s="61"/>
    </row>
    <row r="441" spans="1:6" ht="14.25" customHeight="1">
      <c r="B441" s="56" t="s">
        <v>76</v>
      </c>
      <c r="C441" s="56" t="s">
        <v>77</v>
      </c>
      <c r="F441" s="61"/>
    </row>
    <row r="442" spans="1:6" ht="14.25" customHeight="1">
      <c r="B442" s="56" t="s">
        <v>78</v>
      </c>
      <c r="C442" s="56" t="s">
        <v>79</v>
      </c>
      <c r="F442" s="61"/>
    </row>
    <row r="443" spans="1:6" ht="14.25" customHeight="1">
      <c r="B443" s="56" t="s">
        <v>294</v>
      </c>
      <c r="C443" s="56" t="s">
        <v>295</v>
      </c>
      <c r="F443" s="61"/>
    </row>
    <row r="444" spans="1:6" ht="14.25" customHeight="1">
      <c r="F444" s="61"/>
    </row>
    <row r="445" spans="1:6" ht="14.25" customHeight="1">
      <c r="A445" s="56" t="s">
        <v>296</v>
      </c>
      <c r="F445" s="61"/>
    </row>
    <row r="446" spans="1:6" ht="14.25" customHeight="1">
      <c r="B446" s="56" t="s">
        <v>297</v>
      </c>
      <c r="C446" s="56" t="s">
        <v>298</v>
      </c>
      <c r="F446" s="61"/>
    </row>
    <row r="447" spans="1:6" ht="14.25" customHeight="1">
      <c r="B447" s="56" t="s">
        <v>299</v>
      </c>
      <c r="C447" s="56" t="s">
        <v>300</v>
      </c>
      <c r="F447" s="61"/>
    </row>
    <row r="448" spans="1:6" ht="14.25" customHeight="1">
      <c r="F448" s="61"/>
    </row>
    <row r="449" spans="1:38" ht="14.25" customHeight="1">
      <c r="B449" s="56" t="s">
        <v>301</v>
      </c>
      <c r="C449" s="56">
        <v>50.6</v>
      </c>
      <c r="F449" s="61"/>
    </row>
    <row r="450" spans="1:38" ht="14.25" customHeight="1">
      <c r="B450" s="56" t="s">
        <v>51</v>
      </c>
      <c r="C450" s="56">
        <v>125</v>
      </c>
      <c r="D450" s="56">
        <v>250</v>
      </c>
      <c r="E450" s="56">
        <v>500</v>
      </c>
      <c r="F450" s="61">
        <v>1000</v>
      </c>
      <c r="G450" s="56">
        <v>2000</v>
      </c>
      <c r="H450" s="56">
        <v>4000</v>
      </c>
      <c r="I450" s="56">
        <v>8000</v>
      </c>
    </row>
    <row r="451" spans="1:38" ht="14.25" customHeight="1">
      <c r="B451" s="56" t="s">
        <v>302</v>
      </c>
      <c r="C451" s="56">
        <v>52</v>
      </c>
      <c r="D451" s="56">
        <v>51.2</v>
      </c>
      <c r="E451" s="56">
        <v>47.9</v>
      </c>
      <c r="F451" s="61">
        <v>46.3</v>
      </c>
      <c r="G451" s="56">
        <v>41.4</v>
      </c>
      <c r="H451" s="56">
        <v>34.200000000000003</v>
      </c>
      <c r="I451" s="56">
        <v>24.8</v>
      </c>
    </row>
    <row r="452" spans="1:38" ht="14.25" customHeight="1">
      <c r="F452" s="61"/>
    </row>
    <row r="453" spans="1:38" ht="14.25" customHeight="1">
      <c r="A453" s="56" t="s">
        <v>303</v>
      </c>
      <c r="F453" s="61"/>
    </row>
    <row r="454" spans="1:38" ht="14.25" customHeight="1">
      <c r="B454" s="56" t="s">
        <v>304</v>
      </c>
      <c r="F454" s="61"/>
    </row>
    <row r="455" spans="1:38" ht="14.25" customHeight="1">
      <c r="B455" s="56" t="s">
        <v>305</v>
      </c>
      <c r="F455" s="61"/>
    </row>
    <row r="456" spans="1:38" ht="14.25" customHeight="1">
      <c r="F456" s="61"/>
    </row>
    <row r="457" spans="1:38" ht="14.25" customHeight="1">
      <c r="B457" s="56" t="s">
        <v>306</v>
      </c>
      <c r="C457" s="56" t="s">
        <v>307</v>
      </c>
      <c r="D457" s="56" t="s">
        <v>308</v>
      </c>
      <c r="E457" s="56" t="s">
        <v>307</v>
      </c>
      <c r="F457" s="61" t="s">
        <v>309</v>
      </c>
      <c r="G457" s="56" t="s">
        <v>309</v>
      </c>
      <c r="H457" s="56" t="s">
        <v>309</v>
      </c>
      <c r="I457" s="56" t="s">
        <v>309</v>
      </c>
      <c r="J457" s="56" t="s">
        <v>51</v>
      </c>
      <c r="K457" s="56">
        <v>125</v>
      </c>
      <c r="L457" s="56" t="s">
        <v>309</v>
      </c>
      <c r="M457" s="56" t="s">
        <v>309</v>
      </c>
      <c r="N457" s="56" t="s">
        <v>309</v>
      </c>
      <c r="O457" s="56">
        <v>250</v>
      </c>
      <c r="P457" s="56" t="s">
        <v>309</v>
      </c>
      <c r="Q457" s="56" t="s">
        <v>309</v>
      </c>
      <c r="R457" s="56" t="s">
        <v>309</v>
      </c>
      <c r="S457" s="56">
        <v>500</v>
      </c>
      <c r="T457" s="56" t="s">
        <v>309</v>
      </c>
      <c r="U457" s="56" t="s">
        <v>309</v>
      </c>
      <c r="V457" s="56" t="s">
        <v>309</v>
      </c>
      <c r="W457" s="56">
        <v>1000</v>
      </c>
      <c r="X457" s="56" t="s">
        <v>309</v>
      </c>
      <c r="Y457" s="56" t="s">
        <v>309</v>
      </c>
      <c r="Z457" s="56" t="s">
        <v>309</v>
      </c>
      <c r="AA457" s="56">
        <v>2000</v>
      </c>
      <c r="AB457" s="56" t="s">
        <v>309</v>
      </c>
      <c r="AC457" s="56" t="s">
        <v>309</v>
      </c>
      <c r="AD457" s="56" t="s">
        <v>309</v>
      </c>
      <c r="AE457" s="56">
        <v>4000</v>
      </c>
      <c r="AF457" s="56" t="s">
        <v>309</v>
      </c>
      <c r="AG457" s="56" t="s">
        <v>309</v>
      </c>
      <c r="AH457" s="56" t="s">
        <v>309</v>
      </c>
      <c r="AI457" s="56">
        <v>8000</v>
      </c>
      <c r="AJ457" s="56" t="s">
        <v>309</v>
      </c>
      <c r="AK457" s="56" t="s">
        <v>309</v>
      </c>
      <c r="AL457" s="56" t="s">
        <v>309</v>
      </c>
    </row>
    <row r="458" spans="1:38" ht="14.25" customHeight="1">
      <c r="B458" s="56" t="s">
        <v>310</v>
      </c>
      <c r="C458" s="56" t="s">
        <v>311</v>
      </c>
      <c r="D458" s="56" t="s">
        <v>310</v>
      </c>
      <c r="E458" s="56" t="s">
        <v>311</v>
      </c>
      <c r="F458" s="61" t="s">
        <v>312</v>
      </c>
      <c r="G458" s="56" t="s">
        <v>313</v>
      </c>
      <c r="H458" s="56" t="s">
        <v>314</v>
      </c>
      <c r="I458" s="56" t="s">
        <v>315</v>
      </c>
      <c r="J458" s="56" t="s">
        <v>309</v>
      </c>
      <c r="K458" s="56" t="s">
        <v>316</v>
      </c>
      <c r="L458" s="56" t="s">
        <v>317</v>
      </c>
      <c r="M458" s="56" t="s">
        <v>318</v>
      </c>
      <c r="N458" s="56" t="s">
        <v>315</v>
      </c>
      <c r="O458" s="56" t="s">
        <v>316</v>
      </c>
      <c r="P458" s="56" t="s">
        <v>317</v>
      </c>
      <c r="Q458" s="56" t="s">
        <v>318</v>
      </c>
      <c r="R458" s="56" t="s">
        <v>315</v>
      </c>
      <c r="S458" s="56" t="s">
        <v>316</v>
      </c>
      <c r="T458" s="56" t="s">
        <v>317</v>
      </c>
      <c r="U458" s="56" t="s">
        <v>318</v>
      </c>
      <c r="V458" s="56" t="s">
        <v>315</v>
      </c>
      <c r="W458" s="56" t="s">
        <v>316</v>
      </c>
      <c r="X458" s="56" t="s">
        <v>317</v>
      </c>
      <c r="Y458" s="56" t="s">
        <v>318</v>
      </c>
      <c r="Z458" s="56" t="s">
        <v>315</v>
      </c>
      <c r="AA458" s="56" t="s">
        <v>316</v>
      </c>
      <c r="AB458" s="56" t="s">
        <v>317</v>
      </c>
      <c r="AC458" s="56" t="s">
        <v>318</v>
      </c>
      <c r="AD458" s="56" t="s">
        <v>315</v>
      </c>
      <c r="AE458" s="56" t="s">
        <v>316</v>
      </c>
      <c r="AF458" s="56" t="s">
        <v>317</v>
      </c>
      <c r="AG458" s="56" t="s">
        <v>318</v>
      </c>
      <c r="AH458" s="56" t="s">
        <v>315</v>
      </c>
      <c r="AI458" s="56" t="s">
        <v>316</v>
      </c>
      <c r="AJ458" s="56" t="s">
        <v>317</v>
      </c>
      <c r="AK458" s="56" t="s">
        <v>318</v>
      </c>
      <c r="AL458" s="56" t="s">
        <v>315</v>
      </c>
    </row>
    <row r="459" spans="1:38" ht="14.25" customHeight="1">
      <c r="B459" s="56" t="s">
        <v>319</v>
      </c>
      <c r="C459" s="56" t="s">
        <v>320</v>
      </c>
      <c r="D459" s="56" t="s">
        <v>319</v>
      </c>
      <c r="E459" s="56" t="s">
        <v>320</v>
      </c>
      <c r="F459" s="61" t="s">
        <v>321</v>
      </c>
      <c r="G459" s="56" t="s">
        <v>321</v>
      </c>
      <c r="H459" s="56" t="s">
        <v>94</v>
      </c>
      <c r="I459" s="56" t="s">
        <v>309</v>
      </c>
      <c r="J459" s="56" t="s">
        <v>309</v>
      </c>
      <c r="K459" s="56" t="s">
        <v>94</v>
      </c>
      <c r="L459" s="56" t="s">
        <v>322</v>
      </c>
      <c r="M459" s="56" t="s">
        <v>322</v>
      </c>
      <c r="N459" s="56" t="s">
        <v>309</v>
      </c>
      <c r="O459" s="56" t="s">
        <v>94</v>
      </c>
      <c r="P459" s="56" t="s">
        <v>322</v>
      </c>
      <c r="Q459" s="56" t="s">
        <v>322</v>
      </c>
      <c r="R459" s="56" t="s">
        <v>309</v>
      </c>
      <c r="S459" s="56" t="s">
        <v>94</v>
      </c>
      <c r="T459" s="56" t="s">
        <v>322</v>
      </c>
      <c r="U459" s="56" t="s">
        <v>322</v>
      </c>
      <c r="V459" s="56" t="s">
        <v>309</v>
      </c>
      <c r="W459" s="56" t="s">
        <v>94</v>
      </c>
      <c r="X459" s="56" t="s">
        <v>322</v>
      </c>
      <c r="Y459" s="56" t="s">
        <v>322</v>
      </c>
      <c r="Z459" s="56" t="s">
        <v>309</v>
      </c>
      <c r="AA459" s="56" t="s">
        <v>94</v>
      </c>
      <c r="AB459" s="56" t="s">
        <v>322</v>
      </c>
      <c r="AC459" s="56" t="s">
        <v>322</v>
      </c>
      <c r="AD459" s="56" t="s">
        <v>309</v>
      </c>
      <c r="AE459" s="56" t="s">
        <v>94</v>
      </c>
      <c r="AF459" s="56" t="s">
        <v>322</v>
      </c>
      <c r="AG459" s="56" t="s">
        <v>322</v>
      </c>
      <c r="AH459" s="56" t="s">
        <v>309</v>
      </c>
      <c r="AI459" s="56" t="s">
        <v>94</v>
      </c>
      <c r="AJ459" s="56" t="s">
        <v>322</v>
      </c>
      <c r="AK459" s="56" t="s">
        <v>322</v>
      </c>
      <c r="AL459" s="56" t="s">
        <v>309</v>
      </c>
    </row>
    <row r="460" spans="1:38" ht="14.25" customHeight="1">
      <c r="B460" s="62">
        <v>44302</v>
      </c>
      <c r="C460" s="60">
        <v>0.67097222222222219</v>
      </c>
      <c r="D460" s="62">
        <v>44302</v>
      </c>
      <c r="E460" s="60">
        <v>0.67114583333333344</v>
      </c>
      <c r="F460" s="61">
        <v>0.49</v>
      </c>
      <c r="G460" s="56" t="s">
        <v>309</v>
      </c>
      <c r="H460" s="56">
        <v>84.7</v>
      </c>
      <c r="I460" s="56" t="s">
        <v>323</v>
      </c>
      <c r="J460" s="56" t="s">
        <v>309</v>
      </c>
      <c r="K460" s="56">
        <v>86.6</v>
      </c>
      <c r="L460" s="56">
        <v>0.28999999999999998</v>
      </c>
      <c r="M460" s="56">
        <v>0.28000000000000003</v>
      </c>
      <c r="N460" s="56" t="s">
        <v>323</v>
      </c>
      <c r="O460" s="56">
        <v>87.4</v>
      </c>
      <c r="P460" s="56">
        <v>0.46</v>
      </c>
      <c r="Q460" s="56">
        <v>0.4</v>
      </c>
      <c r="R460" s="56" t="s">
        <v>323</v>
      </c>
      <c r="S460" s="56">
        <v>84.5</v>
      </c>
      <c r="T460" s="56">
        <v>0.7</v>
      </c>
      <c r="U460" s="56">
        <v>0.7</v>
      </c>
      <c r="V460" s="56" t="s">
        <v>323</v>
      </c>
      <c r="W460" s="56">
        <v>77.2</v>
      </c>
      <c r="X460" s="56">
        <v>0.52</v>
      </c>
      <c r="Y460" s="56">
        <v>0.23</v>
      </c>
      <c r="Z460" s="56" t="s">
        <v>323</v>
      </c>
      <c r="AA460" s="56">
        <v>71.2</v>
      </c>
      <c r="AB460" s="56">
        <v>0.51</v>
      </c>
      <c r="AC460" s="56">
        <v>0.33</v>
      </c>
      <c r="AD460" s="56" t="s">
        <v>323</v>
      </c>
      <c r="AE460" s="56">
        <v>65.8</v>
      </c>
      <c r="AF460" s="56">
        <v>0.61</v>
      </c>
      <c r="AG460" s="56">
        <v>0.5</v>
      </c>
      <c r="AH460" s="56" t="s">
        <v>323</v>
      </c>
      <c r="AI460" s="56">
        <v>56</v>
      </c>
      <c r="AJ460" s="56">
        <v>0.81</v>
      </c>
      <c r="AK460" s="56">
        <v>0.48</v>
      </c>
      <c r="AL460" s="56" t="s">
        <v>323</v>
      </c>
    </row>
    <row r="461" spans="1:38" ht="14.25" customHeight="1">
      <c r="F461" s="61"/>
    </row>
    <row r="462" spans="1:38" ht="14.25" customHeight="1">
      <c r="A462" s="56" t="s">
        <v>98</v>
      </c>
      <c r="F462" s="61"/>
    </row>
    <row r="463" spans="1:38" ht="14.25" customHeight="1">
      <c r="B463" s="56" t="s">
        <v>350</v>
      </c>
      <c r="D463" s="56" t="s">
        <v>351</v>
      </c>
      <c r="F463" s="61"/>
    </row>
    <row r="464" spans="1:38" ht="14.25" customHeight="1">
      <c r="A464" s="56" t="s">
        <v>290</v>
      </c>
      <c r="F464" s="61"/>
    </row>
    <row r="465" spans="1:6" ht="14.25" customHeight="1">
      <c r="F465" s="61"/>
    </row>
    <row r="466" spans="1:6" ht="14.25" customHeight="1">
      <c r="F466" s="61"/>
    </row>
    <row r="467" spans="1:6" ht="14.25" customHeight="1">
      <c r="A467" s="56" t="s">
        <v>66</v>
      </c>
      <c r="F467" s="61"/>
    </row>
    <row r="468" spans="1:6" ht="14.25" customHeight="1">
      <c r="B468" s="56" t="s">
        <v>67</v>
      </c>
      <c r="C468" s="56" t="s">
        <v>291</v>
      </c>
      <c r="F468" s="61"/>
    </row>
    <row r="469" spans="1:6" ht="14.25" customHeight="1">
      <c r="B469" s="56" t="s">
        <v>69</v>
      </c>
      <c r="C469" s="56" t="s">
        <v>292</v>
      </c>
      <c r="F469" s="61"/>
    </row>
    <row r="470" spans="1:6" ht="14.25" customHeight="1">
      <c r="B470" s="56" t="s">
        <v>71</v>
      </c>
      <c r="C470" s="56" t="s">
        <v>293</v>
      </c>
      <c r="F470" s="61"/>
    </row>
    <row r="471" spans="1:6" ht="14.25" customHeight="1">
      <c r="B471" s="56" t="s">
        <v>73</v>
      </c>
      <c r="C471" s="56" t="s">
        <v>74</v>
      </c>
      <c r="F471" s="61"/>
    </row>
    <row r="472" spans="1:6" ht="14.25" customHeight="1">
      <c r="F472" s="61"/>
    </row>
    <row r="473" spans="1:6" ht="14.25" customHeight="1">
      <c r="A473" s="56" t="s">
        <v>75</v>
      </c>
      <c r="F473" s="61"/>
    </row>
    <row r="474" spans="1:6" ht="14.25" customHeight="1">
      <c r="B474" s="56" t="s">
        <v>76</v>
      </c>
      <c r="C474" s="56" t="s">
        <v>77</v>
      </c>
      <c r="F474" s="61"/>
    </row>
    <row r="475" spans="1:6" ht="14.25" customHeight="1">
      <c r="B475" s="56" t="s">
        <v>78</v>
      </c>
      <c r="C475" s="56" t="s">
        <v>79</v>
      </c>
      <c r="F475" s="61"/>
    </row>
    <row r="476" spans="1:6" ht="14.25" customHeight="1">
      <c r="B476" s="56" t="s">
        <v>294</v>
      </c>
      <c r="C476" s="56" t="s">
        <v>295</v>
      </c>
      <c r="F476" s="61"/>
    </row>
    <row r="477" spans="1:6" ht="14.25" customHeight="1">
      <c r="F477" s="61"/>
    </row>
    <row r="478" spans="1:6" ht="14.25" customHeight="1">
      <c r="A478" s="56" t="s">
        <v>296</v>
      </c>
      <c r="F478" s="61"/>
    </row>
    <row r="479" spans="1:6" ht="14.25" customHeight="1">
      <c r="B479" s="56" t="s">
        <v>297</v>
      </c>
      <c r="C479" s="56" t="s">
        <v>298</v>
      </c>
      <c r="F479" s="61"/>
    </row>
    <row r="480" spans="1:6" ht="14.25" customHeight="1">
      <c r="B480" s="56" t="s">
        <v>299</v>
      </c>
      <c r="C480" s="56" t="s">
        <v>300</v>
      </c>
      <c r="F480" s="61"/>
    </row>
    <row r="481" spans="1:38" ht="14.25" customHeight="1">
      <c r="F481" s="61"/>
    </row>
    <row r="482" spans="1:38" ht="14.25" customHeight="1">
      <c r="B482" s="56" t="s">
        <v>301</v>
      </c>
      <c r="C482" s="56">
        <v>50.6</v>
      </c>
      <c r="F482" s="61"/>
    </row>
    <row r="483" spans="1:38" ht="14.25" customHeight="1">
      <c r="B483" s="56" t="s">
        <v>51</v>
      </c>
      <c r="C483" s="56">
        <v>125</v>
      </c>
      <c r="D483" s="56">
        <v>250</v>
      </c>
      <c r="E483" s="56">
        <v>500</v>
      </c>
      <c r="F483" s="61">
        <v>1000</v>
      </c>
      <c r="G483" s="56">
        <v>2000</v>
      </c>
      <c r="H483" s="56">
        <v>4000</v>
      </c>
      <c r="I483" s="56">
        <v>8000</v>
      </c>
    </row>
    <row r="484" spans="1:38" ht="14.25" customHeight="1">
      <c r="B484" s="56" t="s">
        <v>302</v>
      </c>
      <c r="C484" s="56">
        <v>52</v>
      </c>
      <c r="D484" s="56">
        <v>51.2</v>
      </c>
      <c r="E484" s="56">
        <v>47.9</v>
      </c>
      <c r="F484" s="61">
        <v>46.3</v>
      </c>
      <c r="G484" s="56">
        <v>41.4</v>
      </c>
      <c r="H484" s="56">
        <v>34.200000000000003</v>
      </c>
      <c r="I484" s="56">
        <v>24.8</v>
      </c>
    </row>
    <row r="485" spans="1:38" ht="14.25" customHeight="1">
      <c r="F485" s="61"/>
    </row>
    <row r="486" spans="1:38" ht="14.25" customHeight="1">
      <c r="A486" s="56" t="s">
        <v>303</v>
      </c>
      <c r="F486" s="61"/>
    </row>
    <row r="487" spans="1:38" ht="14.25" customHeight="1">
      <c r="B487" s="56" t="s">
        <v>304</v>
      </c>
      <c r="F487" s="61"/>
    </row>
    <row r="488" spans="1:38" ht="14.25" customHeight="1">
      <c r="B488" s="56" t="s">
        <v>305</v>
      </c>
      <c r="F488" s="61"/>
    </row>
    <row r="489" spans="1:38" ht="14.25" customHeight="1">
      <c r="F489" s="61"/>
    </row>
    <row r="490" spans="1:38" ht="14.25" customHeight="1">
      <c r="B490" s="56" t="s">
        <v>306</v>
      </c>
      <c r="C490" s="56" t="s">
        <v>307</v>
      </c>
      <c r="D490" s="56" t="s">
        <v>308</v>
      </c>
      <c r="E490" s="56" t="s">
        <v>307</v>
      </c>
      <c r="F490" s="61" t="s">
        <v>309</v>
      </c>
      <c r="G490" s="56" t="s">
        <v>309</v>
      </c>
      <c r="H490" s="56" t="s">
        <v>309</v>
      </c>
      <c r="I490" s="56" t="s">
        <v>309</v>
      </c>
      <c r="J490" s="56" t="s">
        <v>51</v>
      </c>
      <c r="K490" s="56">
        <v>125</v>
      </c>
      <c r="L490" s="56" t="s">
        <v>309</v>
      </c>
      <c r="M490" s="56" t="s">
        <v>309</v>
      </c>
      <c r="N490" s="56" t="s">
        <v>309</v>
      </c>
      <c r="O490" s="56">
        <v>250</v>
      </c>
      <c r="P490" s="56" t="s">
        <v>309</v>
      </c>
      <c r="Q490" s="56" t="s">
        <v>309</v>
      </c>
      <c r="R490" s="56" t="s">
        <v>309</v>
      </c>
      <c r="S490" s="56">
        <v>500</v>
      </c>
      <c r="T490" s="56" t="s">
        <v>309</v>
      </c>
      <c r="U490" s="56" t="s">
        <v>309</v>
      </c>
      <c r="V490" s="56" t="s">
        <v>309</v>
      </c>
      <c r="W490" s="56">
        <v>1000</v>
      </c>
      <c r="X490" s="56" t="s">
        <v>309</v>
      </c>
      <c r="Y490" s="56" t="s">
        <v>309</v>
      </c>
      <c r="Z490" s="56" t="s">
        <v>309</v>
      </c>
      <c r="AA490" s="56">
        <v>2000</v>
      </c>
      <c r="AB490" s="56" t="s">
        <v>309</v>
      </c>
      <c r="AC490" s="56" t="s">
        <v>309</v>
      </c>
      <c r="AD490" s="56" t="s">
        <v>309</v>
      </c>
      <c r="AE490" s="56">
        <v>4000</v>
      </c>
      <c r="AF490" s="56" t="s">
        <v>309</v>
      </c>
      <c r="AG490" s="56" t="s">
        <v>309</v>
      </c>
      <c r="AH490" s="56" t="s">
        <v>309</v>
      </c>
      <c r="AI490" s="56">
        <v>8000</v>
      </c>
      <c r="AJ490" s="56" t="s">
        <v>309</v>
      </c>
      <c r="AK490" s="56" t="s">
        <v>309</v>
      </c>
      <c r="AL490" s="56" t="s">
        <v>309</v>
      </c>
    </row>
    <row r="491" spans="1:38" ht="14.25" customHeight="1">
      <c r="B491" s="56" t="s">
        <v>310</v>
      </c>
      <c r="C491" s="56" t="s">
        <v>311</v>
      </c>
      <c r="D491" s="56" t="s">
        <v>310</v>
      </c>
      <c r="E491" s="56" t="s">
        <v>311</v>
      </c>
      <c r="F491" s="61" t="s">
        <v>312</v>
      </c>
      <c r="G491" s="56" t="s">
        <v>313</v>
      </c>
      <c r="H491" s="56" t="s">
        <v>314</v>
      </c>
      <c r="I491" s="56" t="s">
        <v>315</v>
      </c>
      <c r="J491" s="56" t="s">
        <v>309</v>
      </c>
      <c r="K491" s="56" t="s">
        <v>316</v>
      </c>
      <c r="L491" s="56" t="s">
        <v>317</v>
      </c>
      <c r="M491" s="56" t="s">
        <v>318</v>
      </c>
      <c r="N491" s="56" t="s">
        <v>315</v>
      </c>
      <c r="O491" s="56" t="s">
        <v>316</v>
      </c>
      <c r="P491" s="56" t="s">
        <v>317</v>
      </c>
      <c r="Q491" s="56" t="s">
        <v>318</v>
      </c>
      <c r="R491" s="56" t="s">
        <v>315</v>
      </c>
      <c r="S491" s="56" t="s">
        <v>316</v>
      </c>
      <c r="T491" s="56" t="s">
        <v>317</v>
      </c>
      <c r="U491" s="56" t="s">
        <v>318</v>
      </c>
      <c r="V491" s="56" t="s">
        <v>315</v>
      </c>
      <c r="W491" s="56" t="s">
        <v>316</v>
      </c>
      <c r="X491" s="56" t="s">
        <v>317</v>
      </c>
      <c r="Y491" s="56" t="s">
        <v>318</v>
      </c>
      <c r="Z491" s="56" t="s">
        <v>315</v>
      </c>
      <c r="AA491" s="56" t="s">
        <v>316</v>
      </c>
      <c r="AB491" s="56" t="s">
        <v>317</v>
      </c>
      <c r="AC491" s="56" t="s">
        <v>318</v>
      </c>
      <c r="AD491" s="56" t="s">
        <v>315</v>
      </c>
      <c r="AE491" s="56" t="s">
        <v>316</v>
      </c>
      <c r="AF491" s="56" t="s">
        <v>317</v>
      </c>
      <c r="AG491" s="56" t="s">
        <v>318</v>
      </c>
      <c r="AH491" s="56" t="s">
        <v>315</v>
      </c>
      <c r="AI491" s="56" t="s">
        <v>316</v>
      </c>
      <c r="AJ491" s="56" t="s">
        <v>317</v>
      </c>
      <c r="AK491" s="56" t="s">
        <v>318</v>
      </c>
      <c r="AL491" s="56" t="s">
        <v>315</v>
      </c>
    </row>
    <row r="492" spans="1:38" ht="14.25" customHeight="1">
      <c r="B492" s="56" t="s">
        <v>319</v>
      </c>
      <c r="C492" s="56" t="s">
        <v>320</v>
      </c>
      <c r="D492" s="56" t="s">
        <v>319</v>
      </c>
      <c r="E492" s="56" t="s">
        <v>320</v>
      </c>
      <c r="F492" s="61" t="s">
        <v>321</v>
      </c>
      <c r="G492" s="56" t="s">
        <v>321</v>
      </c>
      <c r="H492" s="56" t="s">
        <v>94</v>
      </c>
      <c r="I492" s="56" t="s">
        <v>309</v>
      </c>
      <c r="J492" s="56" t="s">
        <v>309</v>
      </c>
      <c r="K492" s="56" t="s">
        <v>94</v>
      </c>
      <c r="L492" s="56" t="s">
        <v>322</v>
      </c>
      <c r="M492" s="56" t="s">
        <v>322</v>
      </c>
      <c r="N492" s="56" t="s">
        <v>309</v>
      </c>
      <c r="O492" s="56" t="s">
        <v>94</v>
      </c>
      <c r="P492" s="56" t="s">
        <v>322</v>
      </c>
      <c r="Q492" s="56" t="s">
        <v>322</v>
      </c>
      <c r="R492" s="56" t="s">
        <v>309</v>
      </c>
      <c r="S492" s="56" t="s">
        <v>94</v>
      </c>
      <c r="T492" s="56" t="s">
        <v>322</v>
      </c>
      <c r="U492" s="56" t="s">
        <v>322</v>
      </c>
      <c r="V492" s="56" t="s">
        <v>309</v>
      </c>
      <c r="W492" s="56" t="s">
        <v>94</v>
      </c>
      <c r="X492" s="56" t="s">
        <v>322</v>
      </c>
      <c r="Y492" s="56" t="s">
        <v>322</v>
      </c>
      <c r="Z492" s="56" t="s">
        <v>309</v>
      </c>
      <c r="AA492" s="56" t="s">
        <v>94</v>
      </c>
      <c r="AB492" s="56" t="s">
        <v>322</v>
      </c>
      <c r="AC492" s="56" t="s">
        <v>322</v>
      </c>
      <c r="AD492" s="56" t="s">
        <v>309</v>
      </c>
      <c r="AE492" s="56" t="s">
        <v>94</v>
      </c>
      <c r="AF492" s="56" t="s">
        <v>322</v>
      </c>
      <c r="AG492" s="56" t="s">
        <v>322</v>
      </c>
      <c r="AH492" s="56" t="s">
        <v>309</v>
      </c>
      <c r="AI492" s="56" t="s">
        <v>94</v>
      </c>
      <c r="AJ492" s="56" t="s">
        <v>322</v>
      </c>
      <c r="AK492" s="56" t="s">
        <v>322</v>
      </c>
      <c r="AL492" s="56" t="s">
        <v>309</v>
      </c>
    </row>
    <row r="493" spans="1:38" ht="14.25" customHeight="1">
      <c r="B493" s="62">
        <v>44302</v>
      </c>
      <c r="C493" s="60">
        <v>0.66953703703703704</v>
      </c>
      <c r="D493" s="62">
        <v>44302</v>
      </c>
      <c r="E493" s="60">
        <v>0.66971064814814818</v>
      </c>
      <c r="F493" s="61">
        <v>0.56999999999999995</v>
      </c>
      <c r="G493" s="56" t="s">
        <v>309</v>
      </c>
      <c r="H493" s="56">
        <v>87.1</v>
      </c>
      <c r="I493" s="56" t="s">
        <v>323</v>
      </c>
      <c r="J493" s="56" t="s">
        <v>309</v>
      </c>
      <c r="K493" s="56">
        <v>88.1</v>
      </c>
      <c r="L493" s="56">
        <v>0.6</v>
      </c>
      <c r="M493" s="56">
        <v>0.55000000000000004</v>
      </c>
      <c r="N493" s="56" t="s">
        <v>323</v>
      </c>
      <c r="O493" s="56">
        <v>89.8</v>
      </c>
      <c r="P493" s="56">
        <v>0.33</v>
      </c>
      <c r="Q493" s="56">
        <v>0.43</v>
      </c>
      <c r="R493" s="56" t="s">
        <v>323</v>
      </c>
      <c r="S493" s="56">
        <v>86</v>
      </c>
      <c r="T493" s="56">
        <v>0.65</v>
      </c>
      <c r="U493" s="56">
        <v>0.75</v>
      </c>
      <c r="V493" s="56" t="s">
        <v>323</v>
      </c>
      <c r="W493" s="56">
        <v>81.099999999999994</v>
      </c>
      <c r="X493" s="56">
        <v>0.7</v>
      </c>
      <c r="Y493" s="56">
        <v>0.52</v>
      </c>
      <c r="Z493" s="56" t="s">
        <v>323</v>
      </c>
      <c r="AA493" s="56">
        <v>74.900000000000006</v>
      </c>
      <c r="AB493" s="56">
        <v>0.68</v>
      </c>
      <c r="AC493" s="56">
        <v>0.57999999999999996</v>
      </c>
      <c r="AD493" s="56" t="s">
        <v>323</v>
      </c>
      <c r="AE493" s="56">
        <v>69.3</v>
      </c>
      <c r="AF493" s="56">
        <v>0.76</v>
      </c>
      <c r="AG493" s="56">
        <v>0.71</v>
      </c>
      <c r="AH493" s="56" t="s">
        <v>323</v>
      </c>
      <c r="AI493" s="56">
        <v>60</v>
      </c>
      <c r="AJ493" s="56">
        <v>0.89</v>
      </c>
      <c r="AK493" s="56">
        <v>0.36</v>
      </c>
      <c r="AL493" s="56" t="s">
        <v>323</v>
      </c>
    </row>
    <row r="494" spans="1:38" ht="14.25" customHeight="1">
      <c r="F494" s="61"/>
    </row>
    <row r="495" spans="1:38" ht="14.25" customHeight="1">
      <c r="A495" s="56" t="s">
        <v>98</v>
      </c>
      <c r="F495" s="61"/>
    </row>
    <row r="496" spans="1:38" ht="14.25" customHeight="1">
      <c r="B496" s="56" t="s">
        <v>352</v>
      </c>
      <c r="D496" s="56" t="s">
        <v>353</v>
      </c>
      <c r="F496" s="61"/>
    </row>
    <row r="497" spans="1:6" ht="14.25" customHeight="1">
      <c r="A497" s="56" t="s">
        <v>290</v>
      </c>
      <c r="F497" s="61"/>
    </row>
    <row r="498" spans="1:6" ht="14.25" customHeight="1">
      <c r="F498" s="61"/>
    </row>
    <row r="499" spans="1:6" ht="14.25" customHeight="1">
      <c r="F499" s="61"/>
    </row>
    <row r="500" spans="1:6" ht="14.25" customHeight="1">
      <c r="A500" s="56" t="s">
        <v>66</v>
      </c>
      <c r="F500" s="61"/>
    </row>
    <row r="501" spans="1:6" ht="14.25" customHeight="1">
      <c r="B501" s="56" t="s">
        <v>67</v>
      </c>
      <c r="C501" s="56" t="s">
        <v>291</v>
      </c>
      <c r="F501" s="61"/>
    </row>
    <row r="502" spans="1:6" ht="14.25" customHeight="1">
      <c r="B502" s="56" t="s">
        <v>69</v>
      </c>
      <c r="C502" s="56" t="s">
        <v>292</v>
      </c>
      <c r="F502" s="61"/>
    </row>
    <row r="503" spans="1:6" ht="14.25" customHeight="1">
      <c r="B503" s="56" t="s">
        <v>71</v>
      </c>
      <c r="C503" s="56" t="s">
        <v>293</v>
      </c>
      <c r="F503" s="61"/>
    </row>
    <row r="504" spans="1:6" ht="14.25" customHeight="1">
      <c r="B504" s="56" t="s">
        <v>73</v>
      </c>
      <c r="C504" s="56" t="s">
        <v>74</v>
      </c>
      <c r="F504" s="61"/>
    </row>
    <row r="505" spans="1:6" ht="14.25" customHeight="1">
      <c r="F505" s="61"/>
    </row>
    <row r="506" spans="1:6" ht="14.25" customHeight="1">
      <c r="A506" s="56" t="s">
        <v>75</v>
      </c>
      <c r="F506" s="61"/>
    </row>
    <row r="507" spans="1:6" ht="14.25" customHeight="1">
      <c r="B507" s="56" t="s">
        <v>76</v>
      </c>
      <c r="C507" s="56" t="s">
        <v>77</v>
      </c>
      <c r="F507" s="61"/>
    </row>
    <row r="508" spans="1:6" ht="14.25" customHeight="1">
      <c r="B508" s="56" t="s">
        <v>78</v>
      </c>
      <c r="C508" s="56" t="s">
        <v>79</v>
      </c>
      <c r="F508" s="61"/>
    </row>
    <row r="509" spans="1:6" ht="14.25" customHeight="1">
      <c r="B509" s="56" t="s">
        <v>294</v>
      </c>
      <c r="C509" s="56" t="s">
        <v>295</v>
      </c>
      <c r="F509" s="61"/>
    </row>
    <row r="510" spans="1:6" ht="14.25" customHeight="1">
      <c r="F510" s="61"/>
    </row>
    <row r="511" spans="1:6" ht="14.25" customHeight="1">
      <c r="A511" s="56" t="s">
        <v>296</v>
      </c>
      <c r="F511" s="61"/>
    </row>
    <row r="512" spans="1:6" ht="14.25" customHeight="1">
      <c r="B512" s="56" t="s">
        <v>297</v>
      </c>
      <c r="C512" s="56" t="s">
        <v>298</v>
      </c>
      <c r="F512" s="61"/>
    </row>
    <row r="513" spans="1:38" ht="14.25" customHeight="1">
      <c r="B513" s="56" t="s">
        <v>299</v>
      </c>
      <c r="C513" s="56" t="s">
        <v>300</v>
      </c>
      <c r="F513" s="61"/>
    </row>
    <row r="514" spans="1:38" ht="14.25" customHeight="1">
      <c r="F514" s="61"/>
    </row>
    <row r="515" spans="1:38" ht="14.25" customHeight="1">
      <c r="B515" s="56" t="s">
        <v>301</v>
      </c>
      <c r="C515" s="56">
        <v>50.6</v>
      </c>
      <c r="F515" s="61"/>
    </row>
    <row r="516" spans="1:38" ht="14.25" customHeight="1">
      <c r="B516" s="56" t="s">
        <v>51</v>
      </c>
      <c r="C516" s="56">
        <v>125</v>
      </c>
      <c r="D516" s="56">
        <v>250</v>
      </c>
      <c r="E516" s="56">
        <v>500</v>
      </c>
      <c r="F516" s="61">
        <v>1000</v>
      </c>
      <c r="G516" s="56">
        <v>2000</v>
      </c>
      <c r="H516" s="56">
        <v>4000</v>
      </c>
      <c r="I516" s="56">
        <v>8000</v>
      </c>
    </row>
    <row r="517" spans="1:38" ht="14.25" customHeight="1">
      <c r="B517" s="56" t="s">
        <v>302</v>
      </c>
      <c r="C517" s="56">
        <v>52</v>
      </c>
      <c r="D517" s="56">
        <v>51.2</v>
      </c>
      <c r="E517" s="56">
        <v>47.9</v>
      </c>
      <c r="F517" s="61">
        <v>46.3</v>
      </c>
      <c r="G517" s="56">
        <v>41.4</v>
      </c>
      <c r="H517" s="56">
        <v>34.200000000000003</v>
      </c>
      <c r="I517" s="56">
        <v>24.8</v>
      </c>
    </row>
    <row r="518" spans="1:38" ht="14.25" customHeight="1">
      <c r="F518" s="61"/>
    </row>
    <row r="519" spans="1:38" ht="14.25" customHeight="1">
      <c r="A519" s="56" t="s">
        <v>303</v>
      </c>
      <c r="F519" s="61"/>
    </row>
    <row r="520" spans="1:38" ht="14.25" customHeight="1">
      <c r="B520" s="56" t="s">
        <v>304</v>
      </c>
      <c r="F520" s="61"/>
    </row>
    <row r="521" spans="1:38" ht="14.25" customHeight="1">
      <c r="B521" s="56" t="s">
        <v>305</v>
      </c>
      <c r="F521" s="61"/>
    </row>
    <row r="522" spans="1:38" ht="14.25" customHeight="1">
      <c r="F522" s="61"/>
    </row>
    <row r="523" spans="1:38" ht="14.25" customHeight="1">
      <c r="B523" s="56" t="s">
        <v>306</v>
      </c>
      <c r="C523" s="56" t="s">
        <v>307</v>
      </c>
      <c r="D523" s="56" t="s">
        <v>308</v>
      </c>
      <c r="E523" s="56" t="s">
        <v>307</v>
      </c>
      <c r="F523" s="61" t="s">
        <v>309</v>
      </c>
      <c r="G523" s="56" t="s">
        <v>309</v>
      </c>
      <c r="H523" s="56" t="s">
        <v>309</v>
      </c>
      <c r="I523" s="56" t="s">
        <v>309</v>
      </c>
      <c r="J523" s="56" t="s">
        <v>51</v>
      </c>
      <c r="K523" s="56">
        <v>125</v>
      </c>
      <c r="L523" s="56" t="s">
        <v>309</v>
      </c>
      <c r="M523" s="56" t="s">
        <v>309</v>
      </c>
      <c r="N523" s="56" t="s">
        <v>309</v>
      </c>
      <c r="O523" s="56">
        <v>250</v>
      </c>
      <c r="P523" s="56" t="s">
        <v>309</v>
      </c>
      <c r="Q523" s="56" t="s">
        <v>309</v>
      </c>
      <c r="R523" s="56" t="s">
        <v>309</v>
      </c>
      <c r="S523" s="56">
        <v>500</v>
      </c>
      <c r="T523" s="56" t="s">
        <v>309</v>
      </c>
      <c r="U523" s="56" t="s">
        <v>309</v>
      </c>
      <c r="V523" s="56" t="s">
        <v>309</v>
      </c>
      <c r="W523" s="56">
        <v>1000</v>
      </c>
      <c r="X523" s="56" t="s">
        <v>309</v>
      </c>
      <c r="Y523" s="56" t="s">
        <v>309</v>
      </c>
      <c r="Z523" s="56" t="s">
        <v>309</v>
      </c>
      <c r="AA523" s="56">
        <v>2000</v>
      </c>
      <c r="AB523" s="56" t="s">
        <v>309</v>
      </c>
      <c r="AC523" s="56" t="s">
        <v>309</v>
      </c>
      <c r="AD523" s="56" t="s">
        <v>309</v>
      </c>
      <c r="AE523" s="56">
        <v>4000</v>
      </c>
      <c r="AF523" s="56" t="s">
        <v>309</v>
      </c>
      <c r="AG523" s="56" t="s">
        <v>309</v>
      </c>
      <c r="AH523" s="56" t="s">
        <v>309</v>
      </c>
      <c r="AI523" s="56">
        <v>8000</v>
      </c>
      <c r="AJ523" s="56" t="s">
        <v>309</v>
      </c>
      <c r="AK523" s="56" t="s">
        <v>309</v>
      </c>
      <c r="AL523" s="56" t="s">
        <v>309</v>
      </c>
    </row>
    <row r="524" spans="1:38" ht="14.25" customHeight="1">
      <c r="B524" s="56" t="s">
        <v>310</v>
      </c>
      <c r="C524" s="56" t="s">
        <v>311</v>
      </c>
      <c r="D524" s="56" t="s">
        <v>310</v>
      </c>
      <c r="E524" s="56" t="s">
        <v>311</v>
      </c>
      <c r="F524" s="61" t="s">
        <v>312</v>
      </c>
      <c r="G524" s="56" t="s">
        <v>313</v>
      </c>
      <c r="H524" s="56" t="s">
        <v>314</v>
      </c>
      <c r="I524" s="56" t="s">
        <v>315</v>
      </c>
      <c r="J524" s="56" t="s">
        <v>309</v>
      </c>
      <c r="K524" s="56" t="s">
        <v>316</v>
      </c>
      <c r="L524" s="56" t="s">
        <v>317</v>
      </c>
      <c r="M524" s="56" t="s">
        <v>318</v>
      </c>
      <c r="N524" s="56" t="s">
        <v>315</v>
      </c>
      <c r="O524" s="56" t="s">
        <v>316</v>
      </c>
      <c r="P524" s="56" t="s">
        <v>317</v>
      </c>
      <c r="Q524" s="56" t="s">
        <v>318</v>
      </c>
      <c r="R524" s="56" t="s">
        <v>315</v>
      </c>
      <c r="S524" s="56" t="s">
        <v>316</v>
      </c>
      <c r="T524" s="56" t="s">
        <v>317</v>
      </c>
      <c r="U524" s="56" t="s">
        <v>318</v>
      </c>
      <c r="V524" s="56" t="s">
        <v>315</v>
      </c>
      <c r="W524" s="56" t="s">
        <v>316</v>
      </c>
      <c r="X524" s="56" t="s">
        <v>317</v>
      </c>
      <c r="Y524" s="56" t="s">
        <v>318</v>
      </c>
      <c r="Z524" s="56" t="s">
        <v>315</v>
      </c>
      <c r="AA524" s="56" t="s">
        <v>316</v>
      </c>
      <c r="AB524" s="56" t="s">
        <v>317</v>
      </c>
      <c r="AC524" s="56" t="s">
        <v>318</v>
      </c>
      <c r="AD524" s="56" t="s">
        <v>315</v>
      </c>
      <c r="AE524" s="56" t="s">
        <v>316</v>
      </c>
      <c r="AF524" s="56" t="s">
        <v>317</v>
      </c>
      <c r="AG524" s="56" t="s">
        <v>318</v>
      </c>
      <c r="AH524" s="56" t="s">
        <v>315</v>
      </c>
      <c r="AI524" s="56" t="s">
        <v>316</v>
      </c>
      <c r="AJ524" s="56" t="s">
        <v>317</v>
      </c>
      <c r="AK524" s="56" t="s">
        <v>318</v>
      </c>
      <c r="AL524" s="56" t="s">
        <v>315</v>
      </c>
    </row>
    <row r="525" spans="1:38" ht="14.25" customHeight="1">
      <c r="B525" s="56" t="s">
        <v>319</v>
      </c>
      <c r="C525" s="56" t="s">
        <v>320</v>
      </c>
      <c r="D525" s="56" t="s">
        <v>319</v>
      </c>
      <c r="E525" s="56" t="s">
        <v>320</v>
      </c>
      <c r="F525" s="61" t="s">
        <v>321</v>
      </c>
      <c r="G525" s="56" t="s">
        <v>321</v>
      </c>
      <c r="H525" s="56" t="s">
        <v>94</v>
      </c>
      <c r="I525" s="56" t="s">
        <v>309</v>
      </c>
      <c r="J525" s="56" t="s">
        <v>309</v>
      </c>
      <c r="K525" s="56" t="s">
        <v>94</v>
      </c>
      <c r="L525" s="56" t="s">
        <v>322</v>
      </c>
      <c r="M525" s="56" t="s">
        <v>322</v>
      </c>
      <c r="N525" s="56" t="s">
        <v>309</v>
      </c>
      <c r="O525" s="56" t="s">
        <v>94</v>
      </c>
      <c r="P525" s="56" t="s">
        <v>322</v>
      </c>
      <c r="Q525" s="56" t="s">
        <v>322</v>
      </c>
      <c r="R525" s="56" t="s">
        <v>309</v>
      </c>
      <c r="S525" s="56" t="s">
        <v>94</v>
      </c>
      <c r="T525" s="56" t="s">
        <v>322</v>
      </c>
      <c r="U525" s="56" t="s">
        <v>322</v>
      </c>
      <c r="V525" s="56" t="s">
        <v>309</v>
      </c>
      <c r="W525" s="56" t="s">
        <v>94</v>
      </c>
      <c r="X525" s="56" t="s">
        <v>322</v>
      </c>
      <c r="Y525" s="56" t="s">
        <v>322</v>
      </c>
      <c r="Z525" s="56" t="s">
        <v>309</v>
      </c>
      <c r="AA525" s="56" t="s">
        <v>94</v>
      </c>
      <c r="AB525" s="56" t="s">
        <v>322</v>
      </c>
      <c r="AC525" s="56" t="s">
        <v>322</v>
      </c>
      <c r="AD525" s="56" t="s">
        <v>309</v>
      </c>
      <c r="AE525" s="56" t="s">
        <v>94</v>
      </c>
      <c r="AF525" s="56" t="s">
        <v>322</v>
      </c>
      <c r="AG525" s="56" t="s">
        <v>322</v>
      </c>
      <c r="AH525" s="56" t="s">
        <v>309</v>
      </c>
      <c r="AI525" s="56" t="s">
        <v>94</v>
      </c>
      <c r="AJ525" s="56" t="s">
        <v>322</v>
      </c>
      <c r="AK525" s="56" t="s">
        <v>322</v>
      </c>
      <c r="AL525" s="56" t="s">
        <v>309</v>
      </c>
    </row>
    <row r="526" spans="1:38" ht="14.25" customHeight="1">
      <c r="B526" s="62">
        <v>44302</v>
      </c>
      <c r="C526" s="60">
        <v>0.66891203703703705</v>
      </c>
      <c r="D526" s="62">
        <v>44302</v>
      </c>
      <c r="E526" s="60">
        <v>0.66908564814814808</v>
      </c>
      <c r="F526" s="61">
        <v>0.54</v>
      </c>
      <c r="G526" s="56" t="s">
        <v>309</v>
      </c>
      <c r="H526" s="56">
        <v>86.5</v>
      </c>
      <c r="I526" s="56" t="s">
        <v>323</v>
      </c>
      <c r="J526" s="56" t="s">
        <v>309</v>
      </c>
      <c r="K526" s="56">
        <v>86.8</v>
      </c>
      <c r="L526" s="56">
        <v>0.49</v>
      </c>
      <c r="M526" s="56">
        <v>0.39</v>
      </c>
      <c r="N526" s="56" t="s">
        <v>323</v>
      </c>
      <c r="O526" s="56">
        <v>89.5</v>
      </c>
      <c r="P526" s="56">
        <v>0.16</v>
      </c>
      <c r="Q526" s="56">
        <v>0.23</v>
      </c>
      <c r="R526" s="56" t="s">
        <v>323</v>
      </c>
      <c r="S526" s="56">
        <v>84.9</v>
      </c>
      <c r="T526" s="56">
        <v>0.56000000000000005</v>
      </c>
      <c r="U526" s="56">
        <v>0.56999999999999995</v>
      </c>
      <c r="V526" s="56" t="s">
        <v>323</v>
      </c>
      <c r="W526" s="56">
        <v>80.2</v>
      </c>
      <c r="X526" s="56">
        <v>0.62</v>
      </c>
      <c r="Y526" s="56">
        <v>0.4</v>
      </c>
      <c r="Z526" s="56" t="s">
        <v>323</v>
      </c>
      <c r="AA526" s="56">
        <v>74.599999999999994</v>
      </c>
      <c r="AB526" s="56">
        <v>0.63</v>
      </c>
      <c r="AC526" s="56">
        <v>0.61</v>
      </c>
      <c r="AD526" s="56" t="s">
        <v>323</v>
      </c>
      <c r="AE526" s="56">
        <v>69.3</v>
      </c>
      <c r="AF526" s="56">
        <v>0.78</v>
      </c>
      <c r="AG526" s="56">
        <v>0.7</v>
      </c>
      <c r="AH526" s="56" t="s">
        <v>323</v>
      </c>
      <c r="AI526" s="56">
        <v>59.4</v>
      </c>
      <c r="AJ526" s="56">
        <v>0.91</v>
      </c>
      <c r="AK526" s="56">
        <v>0.31</v>
      </c>
      <c r="AL526" s="56" t="s">
        <v>323</v>
      </c>
    </row>
    <row r="527" spans="1:38" ht="14.25" customHeight="1">
      <c r="F527" s="61"/>
    </row>
    <row r="528" spans="1:38" ht="14.25" customHeight="1">
      <c r="A528" s="56" t="s">
        <v>98</v>
      </c>
      <c r="F528" s="61"/>
    </row>
    <row r="529" spans="1:6" ht="14.25" customHeight="1">
      <c r="B529" s="56" t="s">
        <v>354</v>
      </c>
      <c r="D529" s="56" t="s">
        <v>355</v>
      </c>
      <c r="F529" s="61"/>
    </row>
    <row r="530" spans="1:6" ht="14.25" customHeight="1">
      <c r="A530" s="56" t="s">
        <v>290</v>
      </c>
      <c r="F530" s="61"/>
    </row>
    <row r="531" spans="1:6" ht="14.25" customHeight="1">
      <c r="F531" s="61"/>
    </row>
    <row r="532" spans="1:6" ht="14.25" customHeight="1">
      <c r="F532" s="61"/>
    </row>
    <row r="533" spans="1:6" ht="14.25" customHeight="1">
      <c r="A533" s="56" t="s">
        <v>66</v>
      </c>
      <c r="F533" s="61"/>
    </row>
    <row r="534" spans="1:6" ht="14.25" customHeight="1">
      <c r="B534" s="56" t="s">
        <v>67</v>
      </c>
      <c r="C534" s="56" t="s">
        <v>291</v>
      </c>
      <c r="F534" s="61"/>
    </row>
    <row r="535" spans="1:6" ht="14.25" customHeight="1">
      <c r="B535" s="56" t="s">
        <v>69</v>
      </c>
      <c r="C535" s="56" t="s">
        <v>292</v>
      </c>
      <c r="F535" s="61"/>
    </row>
    <row r="536" spans="1:6" ht="14.25" customHeight="1">
      <c r="B536" s="56" t="s">
        <v>71</v>
      </c>
      <c r="C536" s="56" t="s">
        <v>293</v>
      </c>
      <c r="F536" s="61"/>
    </row>
    <row r="537" spans="1:6" ht="14.25" customHeight="1">
      <c r="B537" s="56" t="s">
        <v>73</v>
      </c>
      <c r="C537" s="56" t="s">
        <v>74</v>
      </c>
      <c r="F537" s="61"/>
    </row>
    <row r="538" spans="1:6" ht="14.25" customHeight="1">
      <c r="F538" s="61"/>
    </row>
    <row r="539" spans="1:6" ht="14.25" customHeight="1">
      <c r="A539" s="56" t="s">
        <v>75</v>
      </c>
      <c r="F539" s="61"/>
    </row>
    <row r="540" spans="1:6" ht="14.25" customHeight="1">
      <c r="B540" s="56" t="s">
        <v>76</v>
      </c>
      <c r="C540" s="56" t="s">
        <v>77</v>
      </c>
      <c r="F540" s="61"/>
    </row>
    <row r="541" spans="1:6" ht="14.25" customHeight="1">
      <c r="B541" s="56" t="s">
        <v>78</v>
      </c>
      <c r="C541" s="56" t="s">
        <v>79</v>
      </c>
      <c r="F541" s="61"/>
    </row>
    <row r="542" spans="1:6" ht="14.25" customHeight="1">
      <c r="B542" s="56" t="s">
        <v>294</v>
      </c>
      <c r="C542" s="56" t="s">
        <v>295</v>
      </c>
      <c r="F542" s="61"/>
    </row>
    <row r="543" spans="1:6" ht="14.25" customHeight="1">
      <c r="F543" s="61"/>
    </row>
    <row r="544" spans="1:6" ht="14.25" customHeight="1">
      <c r="A544" s="56" t="s">
        <v>296</v>
      </c>
      <c r="F544" s="61"/>
    </row>
    <row r="545" spans="1:38" ht="14.25" customHeight="1">
      <c r="B545" s="56" t="s">
        <v>297</v>
      </c>
      <c r="C545" s="56" t="s">
        <v>298</v>
      </c>
      <c r="F545" s="61"/>
    </row>
    <row r="546" spans="1:38" ht="14.25" customHeight="1">
      <c r="B546" s="56" t="s">
        <v>299</v>
      </c>
      <c r="C546" s="56" t="s">
        <v>300</v>
      </c>
      <c r="F546" s="61"/>
    </row>
    <row r="547" spans="1:38" ht="14.25" customHeight="1">
      <c r="F547" s="61"/>
    </row>
    <row r="548" spans="1:38" ht="14.25" customHeight="1">
      <c r="B548" s="56" t="s">
        <v>301</v>
      </c>
      <c r="C548" s="56">
        <v>50.6</v>
      </c>
      <c r="F548" s="61"/>
    </row>
    <row r="549" spans="1:38" ht="14.25" customHeight="1">
      <c r="B549" s="56" t="s">
        <v>51</v>
      </c>
      <c r="C549" s="56">
        <v>125</v>
      </c>
      <c r="D549" s="56">
        <v>250</v>
      </c>
      <c r="E549" s="56">
        <v>500</v>
      </c>
      <c r="F549" s="61">
        <v>1000</v>
      </c>
      <c r="G549" s="56">
        <v>2000</v>
      </c>
      <c r="H549" s="56">
        <v>4000</v>
      </c>
      <c r="I549" s="56">
        <v>8000</v>
      </c>
    </row>
    <row r="550" spans="1:38" ht="14.25" customHeight="1">
      <c r="B550" s="56" t="s">
        <v>302</v>
      </c>
      <c r="C550" s="56">
        <v>52</v>
      </c>
      <c r="D550" s="56">
        <v>51.2</v>
      </c>
      <c r="E550" s="56">
        <v>47.9</v>
      </c>
      <c r="F550" s="61">
        <v>46.3</v>
      </c>
      <c r="G550" s="56">
        <v>41.4</v>
      </c>
      <c r="H550" s="56">
        <v>34.200000000000003</v>
      </c>
      <c r="I550" s="56">
        <v>24.8</v>
      </c>
    </row>
    <row r="551" spans="1:38" ht="14.25" customHeight="1">
      <c r="F551" s="61"/>
    </row>
    <row r="552" spans="1:38" ht="14.25" customHeight="1">
      <c r="A552" s="56" t="s">
        <v>303</v>
      </c>
      <c r="F552" s="61"/>
    </row>
    <row r="553" spans="1:38" ht="14.25" customHeight="1">
      <c r="B553" s="56" t="s">
        <v>304</v>
      </c>
      <c r="F553" s="61"/>
    </row>
    <row r="554" spans="1:38" ht="14.25" customHeight="1">
      <c r="B554" s="56" t="s">
        <v>305</v>
      </c>
      <c r="F554" s="61"/>
    </row>
    <row r="555" spans="1:38" ht="14.25" customHeight="1">
      <c r="F555" s="61"/>
    </row>
    <row r="556" spans="1:38" ht="14.25" customHeight="1">
      <c r="B556" s="56" t="s">
        <v>306</v>
      </c>
      <c r="C556" s="56" t="s">
        <v>307</v>
      </c>
      <c r="D556" s="56" t="s">
        <v>308</v>
      </c>
      <c r="E556" s="56" t="s">
        <v>307</v>
      </c>
      <c r="F556" s="61" t="s">
        <v>309</v>
      </c>
      <c r="G556" s="56" t="s">
        <v>309</v>
      </c>
      <c r="H556" s="56" t="s">
        <v>309</v>
      </c>
      <c r="I556" s="56" t="s">
        <v>309</v>
      </c>
      <c r="J556" s="56" t="s">
        <v>51</v>
      </c>
      <c r="K556" s="56">
        <v>125</v>
      </c>
      <c r="L556" s="56" t="s">
        <v>309</v>
      </c>
      <c r="M556" s="56" t="s">
        <v>309</v>
      </c>
      <c r="N556" s="56" t="s">
        <v>309</v>
      </c>
      <c r="O556" s="56">
        <v>250</v>
      </c>
      <c r="P556" s="56" t="s">
        <v>309</v>
      </c>
      <c r="Q556" s="56" t="s">
        <v>309</v>
      </c>
      <c r="R556" s="56" t="s">
        <v>309</v>
      </c>
      <c r="S556" s="56">
        <v>500</v>
      </c>
      <c r="T556" s="56" t="s">
        <v>309</v>
      </c>
      <c r="U556" s="56" t="s">
        <v>309</v>
      </c>
      <c r="V556" s="56" t="s">
        <v>309</v>
      </c>
      <c r="W556" s="56">
        <v>1000</v>
      </c>
      <c r="X556" s="56" t="s">
        <v>309</v>
      </c>
      <c r="Y556" s="56" t="s">
        <v>309</v>
      </c>
      <c r="Z556" s="56" t="s">
        <v>309</v>
      </c>
      <c r="AA556" s="56">
        <v>2000</v>
      </c>
      <c r="AB556" s="56" t="s">
        <v>309</v>
      </c>
      <c r="AC556" s="56" t="s">
        <v>309</v>
      </c>
      <c r="AD556" s="56" t="s">
        <v>309</v>
      </c>
      <c r="AE556" s="56">
        <v>4000</v>
      </c>
      <c r="AF556" s="56" t="s">
        <v>309</v>
      </c>
      <c r="AG556" s="56" t="s">
        <v>309</v>
      </c>
      <c r="AH556" s="56" t="s">
        <v>309</v>
      </c>
      <c r="AI556" s="56">
        <v>8000</v>
      </c>
      <c r="AJ556" s="56" t="s">
        <v>309</v>
      </c>
      <c r="AK556" s="56" t="s">
        <v>309</v>
      </c>
      <c r="AL556" s="56" t="s">
        <v>309</v>
      </c>
    </row>
    <row r="557" spans="1:38" ht="14.25" customHeight="1">
      <c r="B557" s="56" t="s">
        <v>310</v>
      </c>
      <c r="C557" s="56" t="s">
        <v>311</v>
      </c>
      <c r="D557" s="56" t="s">
        <v>310</v>
      </c>
      <c r="E557" s="56" t="s">
        <v>311</v>
      </c>
      <c r="F557" s="61" t="s">
        <v>312</v>
      </c>
      <c r="G557" s="56" t="s">
        <v>313</v>
      </c>
      <c r="H557" s="56" t="s">
        <v>314</v>
      </c>
      <c r="I557" s="56" t="s">
        <v>315</v>
      </c>
      <c r="J557" s="56" t="s">
        <v>309</v>
      </c>
      <c r="K557" s="56" t="s">
        <v>316</v>
      </c>
      <c r="L557" s="56" t="s">
        <v>317</v>
      </c>
      <c r="M557" s="56" t="s">
        <v>318</v>
      </c>
      <c r="N557" s="56" t="s">
        <v>315</v>
      </c>
      <c r="O557" s="56" t="s">
        <v>316</v>
      </c>
      <c r="P557" s="56" t="s">
        <v>317</v>
      </c>
      <c r="Q557" s="56" t="s">
        <v>318</v>
      </c>
      <c r="R557" s="56" t="s">
        <v>315</v>
      </c>
      <c r="S557" s="56" t="s">
        <v>316</v>
      </c>
      <c r="T557" s="56" t="s">
        <v>317</v>
      </c>
      <c r="U557" s="56" t="s">
        <v>318</v>
      </c>
      <c r="V557" s="56" t="s">
        <v>315</v>
      </c>
      <c r="W557" s="56" t="s">
        <v>316</v>
      </c>
      <c r="X557" s="56" t="s">
        <v>317</v>
      </c>
      <c r="Y557" s="56" t="s">
        <v>318</v>
      </c>
      <c r="Z557" s="56" t="s">
        <v>315</v>
      </c>
      <c r="AA557" s="56" t="s">
        <v>316</v>
      </c>
      <c r="AB557" s="56" t="s">
        <v>317</v>
      </c>
      <c r="AC557" s="56" t="s">
        <v>318</v>
      </c>
      <c r="AD557" s="56" t="s">
        <v>315</v>
      </c>
      <c r="AE557" s="56" t="s">
        <v>316</v>
      </c>
      <c r="AF557" s="56" t="s">
        <v>317</v>
      </c>
      <c r="AG557" s="56" t="s">
        <v>318</v>
      </c>
      <c r="AH557" s="56" t="s">
        <v>315</v>
      </c>
      <c r="AI557" s="56" t="s">
        <v>316</v>
      </c>
      <c r="AJ557" s="56" t="s">
        <v>317</v>
      </c>
      <c r="AK557" s="56" t="s">
        <v>318</v>
      </c>
      <c r="AL557" s="56" t="s">
        <v>315</v>
      </c>
    </row>
    <row r="558" spans="1:38" ht="14.25" customHeight="1">
      <c r="B558" s="56" t="s">
        <v>319</v>
      </c>
      <c r="C558" s="56" t="s">
        <v>320</v>
      </c>
      <c r="D558" s="56" t="s">
        <v>319</v>
      </c>
      <c r="E558" s="56" t="s">
        <v>320</v>
      </c>
      <c r="F558" s="61" t="s">
        <v>321</v>
      </c>
      <c r="G558" s="56" t="s">
        <v>321</v>
      </c>
      <c r="H558" s="56" t="s">
        <v>94</v>
      </c>
      <c r="I558" s="56" t="s">
        <v>309</v>
      </c>
      <c r="J558" s="56" t="s">
        <v>309</v>
      </c>
      <c r="K558" s="56" t="s">
        <v>94</v>
      </c>
      <c r="L558" s="56" t="s">
        <v>322</v>
      </c>
      <c r="M558" s="56" t="s">
        <v>322</v>
      </c>
      <c r="N558" s="56" t="s">
        <v>309</v>
      </c>
      <c r="O558" s="56" t="s">
        <v>94</v>
      </c>
      <c r="P558" s="56" t="s">
        <v>322</v>
      </c>
      <c r="Q558" s="56" t="s">
        <v>322</v>
      </c>
      <c r="R558" s="56" t="s">
        <v>309</v>
      </c>
      <c r="S558" s="56" t="s">
        <v>94</v>
      </c>
      <c r="T558" s="56" t="s">
        <v>322</v>
      </c>
      <c r="U558" s="56" t="s">
        <v>322</v>
      </c>
      <c r="V558" s="56" t="s">
        <v>309</v>
      </c>
      <c r="W558" s="56" t="s">
        <v>94</v>
      </c>
      <c r="X558" s="56" t="s">
        <v>322</v>
      </c>
      <c r="Y558" s="56" t="s">
        <v>322</v>
      </c>
      <c r="Z558" s="56" t="s">
        <v>309</v>
      </c>
      <c r="AA558" s="56" t="s">
        <v>94</v>
      </c>
      <c r="AB558" s="56" t="s">
        <v>322</v>
      </c>
      <c r="AC558" s="56" t="s">
        <v>322</v>
      </c>
      <c r="AD558" s="56" t="s">
        <v>309</v>
      </c>
      <c r="AE558" s="56" t="s">
        <v>94</v>
      </c>
      <c r="AF558" s="56" t="s">
        <v>322</v>
      </c>
      <c r="AG558" s="56" t="s">
        <v>322</v>
      </c>
      <c r="AH558" s="56" t="s">
        <v>309</v>
      </c>
      <c r="AI558" s="56" t="s">
        <v>94</v>
      </c>
      <c r="AJ558" s="56" t="s">
        <v>322</v>
      </c>
      <c r="AK558" s="56" t="s">
        <v>322</v>
      </c>
      <c r="AL558" s="56" t="s">
        <v>309</v>
      </c>
    </row>
    <row r="559" spans="1:38" ht="14.25" customHeight="1">
      <c r="B559" s="62">
        <v>44302</v>
      </c>
      <c r="C559" s="60">
        <v>0.66826388888888888</v>
      </c>
      <c r="D559" s="62">
        <v>44302</v>
      </c>
      <c r="E559" s="60">
        <v>0.66843750000000002</v>
      </c>
      <c r="F559" s="61">
        <v>0.54</v>
      </c>
      <c r="G559" s="56" t="s">
        <v>309</v>
      </c>
      <c r="H559" s="56">
        <v>86.2</v>
      </c>
      <c r="I559" s="56" t="s">
        <v>323</v>
      </c>
      <c r="J559" s="56" t="s">
        <v>309</v>
      </c>
      <c r="K559" s="56">
        <v>88.2</v>
      </c>
      <c r="L559" s="56">
        <v>0.49</v>
      </c>
      <c r="M559" s="56">
        <v>0.59</v>
      </c>
      <c r="N559" s="56" t="s">
        <v>323</v>
      </c>
      <c r="O559" s="56">
        <v>89.3</v>
      </c>
      <c r="P559" s="56">
        <v>0.44</v>
      </c>
      <c r="Q559" s="56">
        <v>0.39</v>
      </c>
      <c r="R559" s="56" t="s">
        <v>323</v>
      </c>
      <c r="S559" s="56">
        <v>85.1</v>
      </c>
      <c r="T559" s="56">
        <v>0.63</v>
      </c>
      <c r="U559" s="56">
        <v>0.65</v>
      </c>
      <c r="V559" s="56" t="s">
        <v>323</v>
      </c>
      <c r="W559" s="56">
        <v>79.900000000000006</v>
      </c>
      <c r="X559" s="56">
        <v>0.64</v>
      </c>
      <c r="Y559" s="56">
        <v>0.35</v>
      </c>
      <c r="Z559" s="56" t="s">
        <v>323</v>
      </c>
      <c r="AA559" s="56">
        <v>73.400000000000006</v>
      </c>
      <c r="AB559" s="56">
        <v>0.56999999999999995</v>
      </c>
      <c r="AC559" s="56">
        <v>0.53</v>
      </c>
      <c r="AD559" s="56" t="s">
        <v>323</v>
      </c>
      <c r="AE559" s="56">
        <v>68.5</v>
      </c>
      <c r="AF559" s="56">
        <v>0.66</v>
      </c>
      <c r="AG559" s="56">
        <v>0.68</v>
      </c>
      <c r="AH559" s="56" t="s">
        <v>323</v>
      </c>
      <c r="AI559" s="56">
        <v>58.4</v>
      </c>
      <c r="AJ559" s="56">
        <v>0.88</v>
      </c>
      <c r="AK559" s="56">
        <v>0.61</v>
      </c>
      <c r="AL559" s="56" t="s">
        <v>323</v>
      </c>
    </row>
    <row r="560" spans="1:38" ht="14.25" customHeight="1">
      <c r="F560" s="61"/>
    </row>
    <row r="561" spans="1:6" ht="14.25" customHeight="1">
      <c r="A561" s="56" t="s">
        <v>98</v>
      </c>
      <c r="F561" s="61"/>
    </row>
    <row r="562" spans="1:6" ht="14.25" customHeight="1">
      <c r="B562" s="56" t="s">
        <v>356</v>
      </c>
      <c r="D562" s="56" t="s">
        <v>357</v>
      </c>
      <c r="F562" s="61"/>
    </row>
    <row r="563" spans="1:6" ht="14.25" customHeight="1">
      <c r="A563" s="56" t="s">
        <v>290</v>
      </c>
      <c r="F563" s="61"/>
    </row>
    <row r="564" spans="1:6" ht="14.25" customHeight="1">
      <c r="F564" s="61"/>
    </row>
    <row r="565" spans="1:6" ht="14.25" customHeight="1">
      <c r="F565" s="61"/>
    </row>
    <row r="566" spans="1:6" ht="14.25" customHeight="1">
      <c r="A566" s="56" t="s">
        <v>66</v>
      </c>
      <c r="F566" s="61"/>
    </row>
    <row r="567" spans="1:6" ht="14.25" customHeight="1">
      <c r="B567" s="56" t="s">
        <v>67</v>
      </c>
      <c r="C567" s="56" t="s">
        <v>291</v>
      </c>
      <c r="F567" s="61"/>
    </row>
    <row r="568" spans="1:6" ht="14.25" customHeight="1">
      <c r="B568" s="56" t="s">
        <v>69</v>
      </c>
      <c r="C568" s="56" t="s">
        <v>292</v>
      </c>
      <c r="F568" s="61"/>
    </row>
    <row r="569" spans="1:6" ht="14.25" customHeight="1">
      <c r="B569" s="56" t="s">
        <v>71</v>
      </c>
      <c r="C569" s="56" t="s">
        <v>293</v>
      </c>
      <c r="F569" s="61"/>
    </row>
    <row r="570" spans="1:6" ht="14.25" customHeight="1">
      <c r="B570" s="56" t="s">
        <v>73</v>
      </c>
      <c r="C570" s="56" t="s">
        <v>74</v>
      </c>
      <c r="F570" s="61"/>
    </row>
    <row r="571" spans="1:6" ht="14.25" customHeight="1">
      <c r="F571" s="61"/>
    </row>
    <row r="572" spans="1:6" ht="14.25" customHeight="1">
      <c r="A572" s="56" t="s">
        <v>75</v>
      </c>
      <c r="F572" s="61"/>
    </row>
    <row r="573" spans="1:6" ht="14.25" customHeight="1">
      <c r="B573" s="56" t="s">
        <v>76</v>
      </c>
      <c r="C573" s="56" t="s">
        <v>77</v>
      </c>
      <c r="F573" s="61"/>
    </row>
    <row r="574" spans="1:6" ht="14.25" customHeight="1">
      <c r="B574" s="56" t="s">
        <v>78</v>
      </c>
      <c r="C574" s="56" t="s">
        <v>79</v>
      </c>
      <c r="F574" s="61"/>
    </row>
    <row r="575" spans="1:6" ht="14.25" customHeight="1">
      <c r="B575" s="56" t="s">
        <v>294</v>
      </c>
      <c r="C575" s="56" t="s">
        <v>295</v>
      </c>
      <c r="F575" s="61"/>
    </row>
    <row r="576" spans="1:6" ht="14.25" customHeight="1">
      <c r="F576" s="61"/>
    </row>
    <row r="577" spans="1:38" ht="14.25" customHeight="1">
      <c r="A577" s="56" t="s">
        <v>296</v>
      </c>
      <c r="F577" s="61"/>
    </row>
    <row r="578" spans="1:38" ht="14.25" customHeight="1">
      <c r="B578" s="56" t="s">
        <v>297</v>
      </c>
      <c r="C578" s="56" t="s">
        <v>298</v>
      </c>
      <c r="F578" s="61"/>
    </row>
    <row r="579" spans="1:38" ht="14.25" customHeight="1">
      <c r="B579" s="56" t="s">
        <v>299</v>
      </c>
      <c r="C579" s="56" t="s">
        <v>300</v>
      </c>
      <c r="F579" s="61"/>
    </row>
    <row r="580" spans="1:38" ht="14.25" customHeight="1">
      <c r="F580" s="61"/>
    </row>
    <row r="581" spans="1:38" ht="14.25" customHeight="1">
      <c r="B581" s="56" t="s">
        <v>301</v>
      </c>
      <c r="C581" s="56">
        <v>50.6</v>
      </c>
      <c r="F581" s="61"/>
    </row>
    <row r="582" spans="1:38" ht="14.25" customHeight="1">
      <c r="B582" s="56" t="s">
        <v>51</v>
      </c>
      <c r="C582" s="56">
        <v>125</v>
      </c>
      <c r="D582" s="56">
        <v>250</v>
      </c>
      <c r="E582" s="56">
        <v>500</v>
      </c>
      <c r="F582" s="61">
        <v>1000</v>
      </c>
      <c r="G582" s="56">
        <v>2000</v>
      </c>
      <c r="H582" s="56">
        <v>4000</v>
      </c>
      <c r="I582" s="56">
        <v>8000</v>
      </c>
    </row>
    <row r="583" spans="1:38" ht="14.25" customHeight="1">
      <c r="B583" s="56" t="s">
        <v>302</v>
      </c>
      <c r="C583" s="56">
        <v>52</v>
      </c>
      <c r="D583" s="56">
        <v>51.2</v>
      </c>
      <c r="E583" s="56">
        <v>47.9</v>
      </c>
      <c r="F583" s="61">
        <v>46.3</v>
      </c>
      <c r="G583" s="56">
        <v>41.4</v>
      </c>
      <c r="H583" s="56">
        <v>34.200000000000003</v>
      </c>
      <c r="I583" s="56">
        <v>24.8</v>
      </c>
    </row>
    <row r="584" spans="1:38" ht="14.25" customHeight="1">
      <c r="F584" s="61"/>
    </row>
    <row r="585" spans="1:38" ht="14.25" customHeight="1">
      <c r="A585" s="56" t="s">
        <v>303</v>
      </c>
      <c r="F585" s="61"/>
    </row>
    <row r="586" spans="1:38" ht="14.25" customHeight="1">
      <c r="B586" s="56" t="s">
        <v>304</v>
      </c>
      <c r="F586" s="61"/>
    </row>
    <row r="587" spans="1:38" ht="14.25" customHeight="1">
      <c r="B587" s="56" t="s">
        <v>305</v>
      </c>
      <c r="F587" s="61"/>
    </row>
    <row r="588" spans="1:38" ht="14.25" customHeight="1">
      <c r="F588" s="61"/>
    </row>
    <row r="589" spans="1:38" ht="14.25" customHeight="1">
      <c r="B589" s="56" t="s">
        <v>306</v>
      </c>
      <c r="C589" s="56" t="s">
        <v>307</v>
      </c>
      <c r="D589" s="56" t="s">
        <v>308</v>
      </c>
      <c r="E589" s="56" t="s">
        <v>307</v>
      </c>
      <c r="F589" s="61" t="s">
        <v>309</v>
      </c>
      <c r="G589" s="56" t="s">
        <v>309</v>
      </c>
      <c r="H589" s="56" t="s">
        <v>309</v>
      </c>
      <c r="I589" s="56" t="s">
        <v>309</v>
      </c>
      <c r="J589" s="56" t="s">
        <v>51</v>
      </c>
      <c r="K589" s="56">
        <v>125</v>
      </c>
      <c r="L589" s="56" t="s">
        <v>309</v>
      </c>
      <c r="M589" s="56" t="s">
        <v>309</v>
      </c>
      <c r="N589" s="56" t="s">
        <v>309</v>
      </c>
      <c r="O589" s="56">
        <v>250</v>
      </c>
      <c r="P589" s="56" t="s">
        <v>309</v>
      </c>
      <c r="Q589" s="56" t="s">
        <v>309</v>
      </c>
      <c r="R589" s="56" t="s">
        <v>309</v>
      </c>
      <c r="S589" s="56">
        <v>500</v>
      </c>
      <c r="T589" s="56" t="s">
        <v>309</v>
      </c>
      <c r="U589" s="56" t="s">
        <v>309</v>
      </c>
      <c r="V589" s="56" t="s">
        <v>309</v>
      </c>
      <c r="W589" s="56">
        <v>1000</v>
      </c>
      <c r="X589" s="56" t="s">
        <v>309</v>
      </c>
      <c r="Y589" s="56" t="s">
        <v>309</v>
      </c>
      <c r="Z589" s="56" t="s">
        <v>309</v>
      </c>
      <c r="AA589" s="56">
        <v>2000</v>
      </c>
      <c r="AB589" s="56" t="s">
        <v>309</v>
      </c>
      <c r="AC589" s="56" t="s">
        <v>309</v>
      </c>
      <c r="AD589" s="56" t="s">
        <v>309</v>
      </c>
      <c r="AE589" s="56">
        <v>4000</v>
      </c>
      <c r="AF589" s="56" t="s">
        <v>309</v>
      </c>
      <c r="AG589" s="56" t="s">
        <v>309</v>
      </c>
      <c r="AH589" s="56" t="s">
        <v>309</v>
      </c>
      <c r="AI589" s="56">
        <v>8000</v>
      </c>
      <c r="AJ589" s="56" t="s">
        <v>309</v>
      </c>
      <c r="AK589" s="56" t="s">
        <v>309</v>
      </c>
      <c r="AL589" s="56" t="s">
        <v>309</v>
      </c>
    </row>
    <row r="590" spans="1:38" ht="14.25" customHeight="1">
      <c r="B590" s="56" t="s">
        <v>310</v>
      </c>
      <c r="C590" s="56" t="s">
        <v>311</v>
      </c>
      <c r="D590" s="56" t="s">
        <v>310</v>
      </c>
      <c r="E590" s="56" t="s">
        <v>311</v>
      </c>
      <c r="F590" s="61" t="s">
        <v>312</v>
      </c>
      <c r="G590" s="56" t="s">
        <v>313</v>
      </c>
      <c r="H590" s="56" t="s">
        <v>314</v>
      </c>
      <c r="I590" s="56" t="s">
        <v>315</v>
      </c>
      <c r="J590" s="56" t="s">
        <v>309</v>
      </c>
      <c r="K590" s="56" t="s">
        <v>316</v>
      </c>
      <c r="L590" s="56" t="s">
        <v>317</v>
      </c>
      <c r="M590" s="56" t="s">
        <v>318</v>
      </c>
      <c r="N590" s="56" t="s">
        <v>315</v>
      </c>
      <c r="O590" s="56" t="s">
        <v>316</v>
      </c>
      <c r="P590" s="56" t="s">
        <v>317</v>
      </c>
      <c r="Q590" s="56" t="s">
        <v>318</v>
      </c>
      <c r="R590" s="56" t="s">
        <v>315</v>
      </c>
      <c r="S590" s="56" t="s">
        <v>316</v>
      </c>
      <c r="T590" s="56" t="s">
        <v>317</v>
      </c>
      <c r="U590" s="56" t="s">
        <v>318</v>
      </c>
      <c r="V590" s="56" t="s">
        <v>315</v>
      </c>
      <c r="W590" s="56" t="s">
        <v>316</v>
      </c>
      <c r="X590" s="56" t="s">
        <v>317</v>
      </c>
      <c r="Y590" s="56" t="s">
        <v>318</v>
      </c>
      <c r="Z590" s="56" t="s">
        <v>315</v>
      </c>
      <c r="AA590" s="56" t="s">
        <v>316</v>
      </c>
      <c r="AB590" s="56" t="s">
        <v>317</v>
      </c>
      <c r="AC590" s="56" t="s">
        <v>318</v>
      </c>
      <c r="AD590" s="56" t="s">
        <v>315</v>
      </c>
      <c r="AE590" s="56" t="s">
        <v>316</v>
      </c>
      <c r="AF590" s="56" t="s">
        <v>317</v>
      </c>
      <c r="AG590" s="56" t="s">
        <v>318</v>
      </c>
      <c r="AH590" s="56" t="s">
        <v>315</v>
      </c>
      <c r="AI590" s="56" t="s">
        <v>316</v>
      </c>
      <c r="AJ590" s="56" t="s">
        <v>317</v>
      </c>
      <c r="AK590" s="56" t="s">
        <v>318</v>
      </c>
      <c r="AL590" s="56" t="s">
        <v>315</v>
      </c>
    </row>
    <row r="591" spans="1:38" ht="14.25" customHeight="1">
      <c r="B591" s="56" t="s">
        <v>319</v>
      </c>
      <c r="C591" s="56" t="s">
        <v>320</v>
      </c>
      <c r="D591" s="56" t="s">
        <v>319</v>
      </c>
      <c r="E591" s="56" t="s">
        <v>320</v>
      </c>
      <c r="F591" s="61" t="s">
        <v>321</v>
      </c>
      <c r="G591" s="56" t="s">
        <v>321</v>
      </c>
      <c r="H591" s="56" t="s">
        <v>94</v>
      </c>
      <c r="I591" s="56" t="s">
        <v>309</v>
      </c>
      <c r="J591" s="56" t="s">
        <v>309</v>
      </c>
      <c r="K591" s="56" t="s">
        <v>94</v>
      </c>
      <c r="L591" s="56" t="s">
        <v>322</v>
      </c>
      <c r="M591" s="56" t="s">
        <v>322</v>
      </c>
      <c r="N591" s="56" t="s">
        <v>309</v>
      </c>
      <c r="O591" s="56" t="s">
        <v>94</v>
      </c>
      <c r="P591" s="56" t="s">
        <v>322</v>
      </c>
      <c r="Q591" s="56" t="s">
        <v>322</v>
      </c>
      <c r="R591" s="56" t="s">
        <v>309</v>
      </c>
      <c r="S591" s="56" t="s">
        <v>94</v>
      </c>
      <c r="T591" s="56" t="s">
        <v>322</v>
      </c>
      <c r="U591" s="56" t="s">
        <v>322</v>
      </c>
      <c r="V591" s="56" t="s">
        <v>309</v>
      </c>
      <c r="W591" s="56" t="s">
        <v>94</v>
      </c>
      <c r="X591" s="56" t="s">
        <v>322</v>
      </c>
      <c r="Y591" s="56" t="s">
        <v>322</v>
      </c>
      <c r="Z591" s="56" t="s">
        <v>309</v>
      </c>
      <c r="AA591" s="56" t="s">
        <v>94</v>
      </c>
      <c r="AB591" s="56" t="s">
        <v>322</v>
      </c>
      <c r="AC591" s="56" t="s">
        <v>322</v>
      </c>
      <c r="AD591" s="56" t="s">
        <v>309</v>
      </c>
      <c r="AE591" s="56" t="s">
        <v>94</v>
      </c>
      <c r="AF591" s="56" t="s">
        <v>322</v>
      </c>
      <c r="AG591" s="56" t="s">
        <v>322</v>
      </c>
      <c r="AH591" s="56" t="s">
        <v>309</v>
      </c>
      <c r="AI591" s="56" t="s">
        <v>94</v>
      </c>
      <c r="AJ591" s="56" t="s">
        <v>322</v>
      </c>
      <c r="AK591" s="56" t="s">
        <v>322</v>
      </c>
      <c r="AL591" s="56" t="s">
        <v>309</v>
      </c>
    </row>
    <row r="592" spans="1:38" ht="14.25" customHeight="1">
      <c r="B592" s="62">
        <v>44302</v>
      </c>
      <c r="C592" s="60">
        <v>0.66754629629629625</v>
      </c>
      <c r="D592" s="62">
        <v>44302</v>
      </c>
      <c r="E592" s="60">
        <v>0.66771990740740739</v>
      </c>
      <c r="F592" s="61">
        <v>0.49</v>
      </c>
      <c r="G592" s="56" t="s">
        <v>309</v>
      </c>
      <c r="H592" s="56">
        <v>85.8</v>
      </c>
      <c r="I592" s="56" t="s">
        <v>323</v>
      </c>
      <c r="J592" s="56" t="s">
        <v>309</v>
      </c>
      <c r="K592" s="56">
        <v>89</v>
      </c>
      <c r="L592" s="56">
        <v>0.49</v>
      </c>
      <c r="M592" s="56">
        <v>0.64</v>
      </c>
      <c r="N592" s="56" t="s">
        <v>323</v>
      </c>
      <c r="O592" s="56">
        <v>89.9</v>
      </c>
      <c r="P592" s="56">
        <v>0.34</v>
      </c>
      <c r="Q592" s="56">
        <v>0.56999999999999995</v>
      </c>
      <c r="R592" s="56" t="s">
        <v>323</v>
      </c>
      <c r="S592" s="56">
        <v>84.6</v>
      </c>
      <c r="T592" s="56">
        <v>0.56000000000000005</v>
      </c>
      <c r="U592" s="56">
        <v>0.55000000000000004</v>
      </c>
      <c r="V592" s="56" t="s">
        <v>323</v>
      </c>
      <c r="W592" s="56">
        <v>78.099999999999994</v>
      </c>
      <c r="X592" s="56">
        <v>0.51</v>
      </c>
      <c r="Y592" s="56">
        <v>0.35</v>
      </c>
      <c r="Z592" s="56" t="s">
        <v>323</v>
      </c>
      <c r="AA592" s="56">
        <v>72.099999999999994</v>
      </c>
      <c r="AB592" s="56">
        <v>0.34</v>
      </c>
      <c r="AC592" s="56">
        <v>0.4</v>
      </c>
      <c r="AD592" s="56" t="s">
        <v>323</v>
      </c>
      <c r="AE592" s="56">
        <v>66.7</v>
      </c>
      <c r="AF592" s="56">
        <v>0.54</v>
      </c>
      <c r="AG592" s="56">
        <v>0.56999999999999995</v>
      </c>
      <c r="AH592" s="56" t="s">
        <v>323</v>
      </c>
      <c r="AI592" s="56">
        <v>57.2</v>
      </c>
      <c r="AJ592" s="56">
        <v>0.88</v>
      </c>
      <c r="AK592" s="56">
        <v>0.7</v>
      </c>
      <c r="AL592" s="56" t="s">
        <v>323</v>
      </c>
    </row>
    <row r="593" spans="1:6" ht="14.25" customHeight="1">
      <c r="F593" s="61"/>
    </row>
    <row r="594" spans="1:6" ht="14.25" customHeight="1">
      <c r="A594" s="56" t="s">
        <v>98</v>
      </c>
      <c r="F594" s="61"/>
    </row>
    <row r="595" spans="1:6" ht="14.25" customHeight="1">
      <c r="B595" s="56" t="s">
        <v>358</v>
      </c>
      <c r="D595" s="56" t="s">
        <v>359</v>
      </c>
      <c r="F595" s="61"/>
    </row>
    <row r="596" spans="1:6" ht="14.25" customHeight="1">
      <c r="A596" s="56" t="s">
        <v>290</v>
      </c>
      <c r="F596" s="61"/>
    </row>
    <row r="597" spans="1:6" ht="14.25" customHeight="1">
      <c r="F597" s="61"/>
    </row>
    <row r="598" spans="1:6" ht="14.25" customHeight="1">
      <c r="F598" s="61"/>
    </row>
    <row r="599" spans="1:6" ht="14.25" customHeight="1">
      <c r="A599" s="56" t="s">
        <v>66</v>
      </c>
      <c r="F599" s="61"/>
    </row>
    <row r="600" spans="1:6" ht="14.25" customHeight="1">
      <c r="B600" s="56" t="s">
        <v>67</v>
      </c>
      <c r="C600" s="56" t="s">
        <v>291</v>
      </c>
      <c r="F600" s="61"/>
    </row>
    <row r="601" spans="1:6" ht="14.25" customHeight="1">
      <c r="B601" s="56" t="s">
        <v>69</v>
      </c>
      <c r="C601" s="56" t="s">
        <v>292</v>
      </c>
      <c r="F601" s="61"/>
    </row>
    <row r="602" spans="1:6" ht="14.25" customHeight="1">
      <c r="B602" s="56" t="s">
        <v>71</v>
      </c>
      <c r="C602" s="56" t="s">
        <v>293</v>
      </c>
      <c r="F602" s="61"/>
    </row>
    <row r="603" spans="1:6" ht="14.25" customHeight="1">
      <c r="B603" s="56" t="s">
        <v>73</v>
      </c>
      <c r="C603" s="56" t="s">
        <v>74</v>
      </c>
      <c r="F603" s="61"/>
    </row>
    <row r="604" spans="1:6" ht="14.25" customHeight="1">
      <c r="F604" s="61"/>
    </row>
    <row r="605" spans="1:6" ht="14.25" customHeight="1">
      <c r="A605" s="56" t="s">
        <v>75</v>
      </c>
      <c r="F605" s="61"/>
    </row>
    <row r="606" spans="1:6" ht="14.25" customHeight="1">
      <c r="B606" s="56" t="s">
        <v>76</v>
      </c>
      <c r="C606" s="56" t="s">
        <v>77</v>
      </c>
      <c r="F606" s="61"/>
    </row>
    <row r="607" spans="1:6" ht="14.25" customHeight="1">
      <c r="B607" s="56" t="s">
        <v>78</v>
      </c>
      <c r="C607" s="56" t="s">
        <v>79</v>
      </c>
      <c r="F607" s="61"/>
    </row>
    <row r="608" spans="1:6" ht="14.25" customHeight="1">
      <c r="B608" s="56" t="s">
        <v>294</v>
      </c>
      <c r="C608" s="56" t="s">
        <v>295</v>
      </c>
      <c r="F608" s="61"/>
    </row>
    <row r="609" spans="1:38" ht="14.25" customHeight="1">
      <c r="F609" s="61"/>
    </row>
    <row r="610" spans="1:38" ht="14.25" customHeight="1">
      <c r="A610" s="56" t="s">
        <v>296</v>
      </c>
      <c r="F610" s="61"/>
    </row>
    <row r="611" spans="1:38" ht="14.25" customHeight="1">
      <c r="B611" s="56" t="s">
        <v>297</v>
      </c>
      <c r="C611" s="56" t="s">
        <v>298</v>
      </c>
      <c r="F611" s="61"/>
    </row>
    <row r="612" spans="1:38" ht="14.25" customHeight="1">
      <c r="B612" s="56" t="s">
        <v>299</v>
      </c>
      <c r="C612" s="56" t="s">
        <v>300</v>
      </c>
      <c r="F612" s="61"/>
    </row>
    <row r="613" spans="1:38" ht="14.25" customHeight="1">
      <c r="F613" s="61"/>
    </row>
    <row r="614" spans="1:38" ht="14.25" customHeight="1">
      <c r="B614" s="56" t="s">
        <v>301</v>
      </c>
      <c r="C614" s="56">
        <v>50.6</v>
      </c>
      <c r="F614" s="61"/>
    </row>
    <row r="615" spans="1:38" ht="14.25" customHeight="1">
      <c r="B615" s="56" t="s">
        <v>51</v>
      </c>
      <c r="C615" s="56">
        <v>125</v>
      </c>
      <c r="D615" s="56">
        <v>250</v>
      </c>
      <c r="E615" s="56">
        <v>500</v>
      </c>
      <c r="F615" s="61">
        <v>1000</v>
      </c>
      <c r="G615" s="56">
        <v>2000</v>
      </c>
      <c r="H615" s="56">
        <v>4000</v>
      </c>
      <c r="I615" s="56">
        <v>8000</v>
      </c>
    </row>
    <row r="616" spans="1:38" ht="14.25" customHeight="1">
      <c r="B616" s="56" t="s">
        <v>302</v>
      </c>
      <c r="C616" s="56">
        <v>52</v>
      </c>
      <c r="D616" s="56">
        <v>51.2</v>
      </c>
      <c r="E616" s="56">
        <v>47.9</v>
      </c>
      <c r="F616" s="61">
        <v>46.3</v>
      </c>
      <c r="G616" s="56">
        <v>41.4</v>
      </c>
      <c r="H616" s="56">
        <v>34.200000000000003</v>
      </c>
      <c r="I616" s="56">
        <v>24.8</v>
      </c>
    </row>
    <row r="617" spans="1:38" ht="14.25" customHeight="1">
      <c r="F617" s="61"/>
    </row>
    <row r="618" spans="1:38" ht="14.25" customHeight="1">
      <c r="A618" s="56" t="s">
        <v>303</v>
      </c>
      <c r="F618" s="61"/>
    </row>
    <row r="619" spans="1:38" ht="14.25" customHeight="1">
      <c r="B619" s="56" t="s">
        <v>304</v>
      </c>
      <c r="F619" s="61"/>
    </row>
    <row r="620" spans="1:38" ht="14.25" customHeight="1">
      <c r="B620" s="56" t="s">
        <v>305</v>
      </c>
      <c r="F620" s="61"/>
    </row>
    <row r="621" spans="1:38" ht="14.25" customHeight="1">
      <c r="F621" s="61"/>
    </row>
    <row r="622" spans="1:38" ht="14.25" customHeight="1">
      <c r="B622" s="56" t="s">
        <v>306</v>
      </c>
      <c r="C622" s="56" t="s">
        <v>307</v>
      </c>
      <c r="D622" s="56" t="s">
        <v>308</v>
      </c>
      <c r="E622" s="56" t="s">
        <v>307</v>
      </c>
      <c r="F622" s="61" t="s">
        <v>309</v>
      </c>
      <c r="G622" s="56" t="s">
        <v>309</v>
      </c>
      <c r="H622" s="56" t="s">
        <v>309</v>
      </c>
      <c r="I622" s="56" t="s">
        <v>309</v>
      </c>
      <c r="J622" s="56" t="s">
        <v>51</v>
      </c>
      <c r="K622" s="56">
        <v>125</v>
      </c>
      <c r="L622" s="56" t="s">
        <v>309</v>
      </c>
      <c r="M622" s="56" t="s">
        <v>309</v>
      </c>
      <c r="N622" s="56" t="s">
        <v>309</v>
      </c>
      <c r="O622" s="56">
        <v>250</v>
      </c>
      <c r="P622" s="56" t="s">
        <v>309</v>
      </c>
      <c r="Q622" s="56" t="s">
        <v>309</v>
      </c>
      <c r="R622" s="56" t="s">
        <v>309</v>
      </c>
      <c r="S622" s="56">
        <v>500</v>
      </c>
      <c r="T622" s="56" t="s">
        <v>309</v>
      </c>
      <c r="U622" s="56" t="s">
        <v>309</v>
      </c>
      <c r="V622" s="56" t="s">
        <v>309</v>
      </c>
      <c r="W622" s="56">
        <v>1000</v>
      </c>
      <c r="X622" s="56" t="s">
        <v>309</v>
      </c>
      <c r="Y622" s="56" t="s">
        <v>309</v>
      </c>
      <c r="Z622" s="56" t="s">
        <v>309</v>
      </c>
      <c r="AA622" s="56">
        <v>2000</v>
      </c>
      <c r="AB622" s="56" t="s">
        <v>309</v>
      </c>
      <c r="AC622" s="56" t="s">
        <v>309</v>
      </c>
      <c r="AD622" s="56" t="s">
        <v>309</v>
      </c>
      <c r="AE622" s="56">
        <v>4000</v>
      </c>
      <c r="AF622" s="56" t="s">
        <v>309</v>
      </c>
      <c r="AG622" s="56" t="s">
        <v>309</v>
      </c>
      <c r="AH622" s="56" t="s">
        <v>309</v>
      </c>
      <c r="AI622" s="56">
        <v>8000</v>
      </c>
      <c r="AJ622" s="56" t="s">
        <v>309</v>
      </c>
      <c r="AK622" s="56" t="s">
        <v>309</v>
      </c>
      <c r="AL622" s="56" t="s">
        <v>309</v>
      </c>
    </row>
    <row r="623" spans="1:38" ht="14.25" customHeight="1">
      <c r="B623" s="56" t="s">
        <v>310</v>
      </c>
      <c r="C623" s="56" t="s">
        <v>311</v>
      </c>
      <c r="D623" s="56" t="s">
        <v>310</v>
      </c>
      <c r="E623" s="56" t="s">
        <v>311</v>
      </c>
      <c r="F623" s="61" t="s">
        <v>312</v>
      </c>
      <c r="G623" s="56" t="s">
        <v>313</v>
      </c>
      <c r="H623" s="56" t="s">
        <v>314</v>
      </c>
      <c r="I623" s="56" t="s">
        <v>315</v>
      </c>
      <c r="J623" s="56" t="s">
        <v>309</v>
      </c>
      <c r="K623" s="56" t="s">
        <v>316</v>
      </c>
      <c r="L623" s="56" t="s">
        <v>317</v>
      </c>
      <c r="M623" s="56" t="s">
        <v>318</v>
      </c>
      <c r="N623" s="56" t="s">
        <v>315</v>
      </c>
      <c r="O623" s="56" t="s">
        <v>316</v>
      </c>
      <c r="P623" s="56" t="s">
        <v>317</v>
      </c>
      <c r="Q623" s="56" t="s">
        <v>318</v>
      </c>
      <c r="R623" s="56" t="s">
        <v>315</v>
      </c>
      <c r="S623" s="56" t="s">
        <v>316</v>
      </c>
      <c r="T623" s="56" t="s">
        <v>317</v>
      </c>
      <c r="U623" s="56" t="s">
        <v>318</v>
      </c>
      <c r="V623" s="56" t="s">
        <v>315</v>
      </c>
      <c r="W623" s="56" t="s">
        <v>316</v>
      </c>
      <c r="X623" s="56" t="s">
        <v>317</v>
      </c>
      <c r="Y623" s="56" t="s">
        <v>318</v>
      </c>
      <c r="Z623" s="56" t="s">
        <v>315</v>
      </c>
      <c r="AA623" s="56" t="s">
        <v>316</v>
      </c>
      <c r="AB623" s="56" t="s">
        <v>317</v>
      </c>
      <c r="AC623" s="56" t="s">
        <v>318</v>
      </c>
      <c r="AD623" s="56" t="s">
        <v>315</v>
      </c>
      <c r="AE623" s="56" t="s">
        <v>316</v>
      </c>
      <c r="AF623" s="56" t="s">
        <v>317</v>
      </c>
      <c r="AG623" s="56" t="s">
        <v>318</v>
      </c>
      <c r="AH623" s="56" t="s">
        <v>315</v>
      </c>
      <c r="AI623" s="56" t="s">
        <v>316</v>
      </c>
      <c r="AJ623" s="56" t="s">
        <v>317</v>
      </c>
      <c r="AK623" s="56" t="s">
        <v>318</v>
      </c>
      <c r="AL623" s="56" t="s">
        <v>315</v>
      </c>
    </row>
    <row r="624" spans="1:38" ht="14.25" customHeight="1">
      <c r="B624" s="56" t="s">
        <v>319</v>
      </c>
      <c r="C624" s="56" t="s">
        <v>320</v>
      </c>
      <c r="D624" s="56" t="s">
        <v>319</v>
      </c>
      <c r="E624" s="56" t="s">
        <v>320</v>
      </c>
      <c r="F624" s="61" t="s">
        <v>321</v>
      </c>
      <c r="G624" s="56" t="s">
        <v>321</v>
      </c>
      <c r="H624" s="56" t="s">
        <v>94</v>
      </c>
      <c r="I624" s="56" t="s">
        <v>309</v>
      </c>
      <c r="J624" s="56" t="s">
        <v>309</v>
      </c>
      <c r="K624" s="56" t="s">
        <v>94</v>
      </c>
      <c r="L624" s="56" t="s">
        <v>322</v>
      </c>
      <c r="M624" s="56" t="s">
        <v>322</v>
      </c>
      <c r="N624" s="56" t="s">
        <v>309</v>
      </c>
      <c r="O624" s="56" t="s">
        <v>94</v>
      </c>
      <c r="P624" s="56" t="s">
        <v>322</v>
      </c>
      <c r="Q624" s="56" t="s">
        <v>322</v>
      </c>
      <c r="R624" s="56" t="s">
        <v>309</v>
      </c>
      <c r="S624" s="56" t="s">
        <v>94</v>
      </c>
      <c r="T624" s="56" t="s">
        <v>322</v>
      </c>
      <c r="U624" s="56" t="s">
        <v>322</v>
      </c>
      <c r="V624" s="56" t="s">
        <v>309</v>
      </c>
      <c r="W624" s="56" t="s">
        <v>94</v>
      </c>
      <c r="X624" s="56" t="s">
        <v>322</v>
      </c>
      <c r="Y624" s="56" t="s">
        <v>322</v>
      </c>
      <c r="Z624" s="56" t="s">
        <v>309</v>
      </c>
      <c r="AA624" s="56" t="s">
        <v>94</v>
      </c>
      <c r="AB624" s="56" t="s">
        <v>322</v>
      </c>
      <c r="AC624" s="56" t="s">
        <v>322</v>
      </c>
      <c r="AD624" s="56" t="s">
        <v>309</v>
      </c>
      <c r="AE624" s="56" t="s">
        <v>94</v>
      </c>
      <c r="AF624" s="56" t="s">
        <v>322</v>
      </c>
      <c r="AG624" s="56" t="s">
        <v>322</v>
      </c>
      <c r="AH624" s="56" t="s">
        <v>309</v>
      </c>
      <c r="AI624" s="56" t="s">
        <v>94</v>
      </c>
      <c r="AJ624" s="56" t="s">
        <v>322</v>
      </c>
      <c r="AK624" s="56" t="s">
        <v>322</v>
      </c>
      <c r="AL624" s="56" t="s">
        <v>309</v>
      </c>
    </row>
    <row r="625" spans="1:38" ht="14.25" customHeight="1">
      <c r="B625" s="62">
        <v>44302</v>
      </c>
      <c r="C625" s="60">
        <v>0.66643518518518519</v>
      </c>
      <c r="D625" s="62">
        <v>44302</v>
      </c>
      <c r="E625" s="60">
        <v>0.66660879629629632</v>
      </c>
      <c r="F625" s="61">
        <v>0.54</v>
      </c>
      <c r="G625" s="56" t="s">
        <v>309</v>
      </c>
      <c r="H625" s="56">
        <v>87</v>
      </c>
      <c r="I625" s="56" t="s">
        <v>323</v>
      </c>
      <c r="J625" s="56" t="s">
        <v>309</v>
      </c>
      <c r="K625" s="56">
        <v>88.6</v>
      </c>
      <c r="L625" s="56">
        <v>0.4</v>
      </c>
      <c r="M625" s="56">
        <v>0.43</v>
      </c>
      <c r="N625" s="56" t="s">
        <v>323</v>
      </c>
      <c r="O625" s="56">
        <v>89.8</v>
      </c>
      <c r="P625" s="56">
        <v>0.31</v>
      </c>
      <c r="Q625" s="56">
        <v>0.55000000000000004</v>
      </c>
      <c r="R625" s="56" t="s">
        <v>323</v>
      </c>
      <c r="S625" s="56">
        <v>86.2</v>
      </c>
      <c r="T625" s="56">
        <v>0.71</v>
      </c>
      <c r="U625" s="56">
        <v>0.59</v>
      </c>
      <c r="V625" s="56" t="s">
        <v>323</v>
      </c>
      <c r="W625" s="56">
        <v>80.400000000000006</v>
      </c>
      <c r="X625" s="56">
        <v>0.63</v>
      </c>
      <c r="Y625" s="56">
        <v>0.45</v>
      </c>
      <c r="Z625" s="56" t="s">
        <v>323</v>
      </c>
      <c r="AA625" s="56">
        <v>74.900000000000006</v>
      </c>
      <c r="AB625" s="56">
        <v>0.54</v>
      </c>
      <c r="AC625" s="56">
        <v>0.56000000000000005</v>
      </c>
      <c r="AD625" s="56" t="s">
        <v>323</v>
      </c>
      <c r="AE625" s="56">
        <v>69.2</v>
      </c>
      <c r="AF625" s="56">
        <v>0.7</v>
      </c>
      <c r="AG625" s="56">
        <v>0.64</v>
      </c>
      <c r="AH625" s="56" t="s">
        <v>323</v>
      </c>
      <c r="AI625" s="56">
        <v>59.9</v>
      </c>
      <c r="AJ625" s="56">
        <v>0.88</v>
      </c>
      <c r="AK625" s="56">
        <v>0.53</v>
      </c>
      <c r="AL625" s="56" t="s">
        <v>323</v>
      </c>
    </row>
    <row r="626" spans="1:38" ht="14.25" customHeight="1">
      <c r="F626" s="61"/>
    </row>
    <row r="627" spans="1:38" ht="14.25" customHeight="1">
      <c r="A627" s="56" t="s">
        <v>98</v>
      </c>
      <c r="F627" s="61"/>
    </row>
    <row r="628" spans="1:38" ht="14.25" customHeight="1">
      <c r="B628" s="56" t="s">
        <v>360</v>
      </c>
      <c r="D628" s="56" t="s">
        <v>361</v>
      </c>
      <c r="F628" s="61"/>
    </row>
    <row r="629" spans="1:38" ht="14.25" customHeight="1">
      <c r="A629" s="56" t="s">
        <v>290</v>
      </c>
      <c r="F629" s="61"/>
    </row>
    <row r="630" spans="1:38" ht="14.25" customHeight="1">
      <c r="F630" s="61"/>
    </row>
    <row r="631" spans="1:38" ht="14.25" customHeight="1">
      <c r="F631" s="61"/>
    </row>
    <row r="632" spans="1:38" ht="14.25" customHeight="1">
      <c r="A632" s="56" t="s">
        <v>66</v>
      </c>
      <c r="F632" s="61"/>
    </row>
    <row r="633" spans="1:38" ht="14.25" customHeight="1">
      <c r="B633" s="56" t="s">
        <v>67</v>
      </c>
      <c r="C633" s="56" t="s">
        <v>291</v>
      </c>
      <c r="F633" s="61"/>
    </row>
    <row r="634" spans="1:38" ht="14.25" customHeight="1">
      <c r="B634" s="56" t="s">
        <v>69</v>
      </c>
      <c r="C634" s="56" t="s">
        <v>292</v>
      </c>
      <c r="F634" s="61"/>
    </row>
    <row r="635" spans="1:38" ht="14.25" customHeight="1">
      <c r="B635" s="56" t="s">
        <v>71</v>
      </c>
      <c r="C635" s="56" t="s">
        <v>293</v>
      </c>
      <c r="F635" s="61"/>
    </row>
    <row r="636" spans="1:38" ht="14.25" customHeight="1">
      <c r="B636" s="56" t="s">
        <v>73</v>
      </c>
      <c r="C636" s="56" t="s">
        <v>74</v>
      </c>
      <c r="F636" s="61"/>
    </row>
    <row r="637" spans="1:38" ht="14.25" customHeight="1">
      <c r="F637" s="61"/>
    </row>
    <row r="638" spans="1:38" ht="14.25" customHeight="1">
      <c r="A638" s="56" t="s">
        <v>75</v>
      </c>
      <c r="F638" s="61"/>
    </row>
    <row r="639" spans="1:38" ht="14.25" customHeight="1">
      <c r="B639" s="56" t="s">
        <v>76</v>
      </c>
      <c r="C639" s="56" t="s">
        <v>77</v>
      </c>
      <c r="F639" s="61"/>
    </row>
    <row r="640" spans="1:38" ht="14.25" customHeight="1">
      <c r="B640" s="56" t="s">
        <v>78</v>
      </c>
      <c r="C640" s="56" t="s">
        <v>79</v>
      </c>
      <c r="F640" s="61"/>
    </row>
    <row r="641" spans="1:38" ht="14.25" customHeight="1">
      <c r="B641" s="56" t="s">
        <v>294</v>
      </c>
      <c r="C641" s="56" t="s">
        <v>295</v>
      </c>
      <c r="F641" s="61"/>
    </row>
    <row r="642" spans="1:38" ht="14.25" customHeight="1">
      <c r="F642" s="61"/>
    </row>
    <row r="643" spans="1:38" ht="14.25" customHeight="1">
      <c r="A643" s="56" t="s">
        <v>296</v>
      </c>
      <c r="F643" s="61"/>
    </row>
    <row r="644" spans="1:38" ht="14.25" customHeight="1">
      <c r="B644" s="56" t="s">
        <v>297</v>
      </c>
      <c r="C644" s="56" t="s">
        <v>298</v>
      </c>
      <c r="F644" s="61"/>
    </row>
    <row r="645" spans="1:38" ht="14.25" customHeight="1">
      <c r="B645" s="56" t="s">
        <v>299</v>
      </c>
      <c r="C645" s="56" t="s">
        <v>300</v>
      </c>
      <c r="F645" s="61"/>
    </row>
    <row r="646" spans="1:38" ht="14.25" customHeight="1">
      <c r="F646" s="61"/>
    </row>
    <row r="647" spans="1:38" ht="14.25" customHeight="1">
      <c r="B647" s="56" t="s">
        <v>301</v>
      </c>
      <c r="C647" s="56">
        <v>50.6</v>
      </c>
      <c r="F647" s="61"/>
    </row>
    <row r="648" spans="1:38" ht="14.25" customHeight="1">
      <c r="B648" s="56" t="s">
        <v>51</v>
      </c>
      <c r="C648" s="56">
        <v>125</v>
      </c>
      <c r="D648" s="56">
        <v>250</v>
      </c>
      <c r="E648" s="56">
        <v>500</v>
      </c>
      <c r="F648" s="61">
        <v>1000</v>
      </c>
      <c r="G648" s="56">
        <v>2000</v>
      </c>
      <c r="H648" s="56">
        <v>4000</v>
      </c>
      <c r="I648" s="56">
        <v>8000</v>
      </c>
    </row>
    <row r="649" spans="1:38" ht="14.25" customHeight="1">
      <c r="B649" s="56" t="s">
        <v>302</v>
      </c>
      <c r="C649" s="56">
        <v>52</v>
      </c>
      <c r="D649" s="56">
        <v>51.2</v>
      </c>
      <c r="E649" s="56">
        <v>47.9</v>
      </c>
      <c r="F649" s="61">
        <v>46.3</v>
      </c>
      <c r="G649" s="56">
        <v>41.4</v>
      </c>
      <c r="H649" s="56">
        <v>34.200000000000003</v>
      </c>
      <c r="I649" s="56">
        <v>24.8</v>
      </c>
    </row>
    <row r="650" spans="1:38" ht="14.25" customHeight="1">
      <c r="F650" s="61"/>
    </row>
    <row r="651" spans="1:38" ht="14.25" customHeight="1">
      <c r="A651" s="56" t="s">
        <v>303</v>
      </c>
      <c r="F651" s="61"/>
    </row>
    <row r="652" spans="1:38" ht="14.25" customHeight="1">
      <c r="B652" s="56" t="s">
        <v>304</v>
      </c>
      <c r="F652" s="61"/>
    </row>
    <row r="653" spans="1:38" ht="14.25" customHeight="1">
      <c r="B653" s="56" t="s">
        <v>305</v>
      </c>
      <c r="F653" s="61"/>
    </row>
    <row r="654" spans="1:38" ht="14.25" customHeight="1">
      <c r="F654" s="61"/>
    </row>
    <row r="655" spans="1:38" ht="14.25" customHeight="1">
      <c r="B655" s="56" t="s">
        <v>306</v>
      </c>
      <c r="C655" s="56" t="s">
        <v>307</v>
      </c>
      <c r="D655" s="56" t="s">
        <v>308</v>
      </c>
      <c r="E655" s="56" t="s">
        <v>307</v>
      </c>
      <c r="F655" s="61" t="s">
        <v>309</v>
      </c>
      <c r="G655" s="56" t="s">
        <v>309</v>
      </c>
      <c r="H655" s="56" t="s">
        <v>309</v>
      </c>
      <c r="I655" s="56" t="s">
        <v>309</v>
      </c>
      <c r="J655" s="56" t="s">
        <v>51</v>
      </c>
      <c r="K655" s="56">
        <v>125</v>
      </c>
      <c r="L655" s="56" t="s">
        <v>309</v>
      </c>
      <c r="M655" s="56" t="s">
        <v>309</v>
      </c>
      <c r="N655" s="56" t="s">
        <v>309</v>
      </c>
      <c r="O655" s="56">
        <v>250</v>
      </c>
      <c r="P655" s="56" t="s">
        <v>309</v>
      </c>
      <c r="Q655" s="56" t="s">
        <v>309</v>
      </c>
      <c r="R655" s="56" t="s">
        <v>309</v>
      </c>
      <c r="S655" s="56">
        <v>500</v>
      </c>
      <c r="T655" s="56" t="s">
        <v>309</v>
      </c>
      <c r="U655" s="56" t="s">
        <v>309</v>
      </c>
      <c r="V655" s="56" t="s">
        <v>309</v>
      </c>
      <c r="W655" s="56">
        <v>1000</v>
      </c>
      <c r="X655" s="56" t="s">
        <v>309</v>
      </c>
      <c r="Y655" s="56" t="s">
        <v>309</v>
      </c>
      <c r="Z655" s="56" t="s">
        <v>309</v>
      </c>
      <c r="AA655" s="56">
        <v>2000</v>
      </c>
      <c r="AB655" s="56" t="s">
        <v>309</v>
      </c>
      <c r="AC655" s="56" t="s">
        <v>309</v>
      </c>
      <c r="AD655" s="56" t="s">
        <v>309</v>
      </c>
      <c r="AE655" s="56">
        <v>4000</v>
      </c>
      <c r="AF655" s="56" t="s">
        <v>309</v>
      </c>
      <c r="AG655" s="56" t="s">
        <v>309</v>
      </c>
      <c r="AH655" s="56" t="s">
        <v>309</v>
      </c>
      <c r="AI655" s="56">
        <v>8000</v>
      </c>
      <c r="AJ655" s="56" t="s">
        <v>309</v>
      </c>
      <c r="AK655" s="56" t="s">
        <v>309</v>
      </c>
      <c r="AL655" s="56" t="s">
        <v>309</v>
      </c>
    </row>
    <row r="656" spans="1:38" ht="14.25" customHeight="1">
      <c r="B656" s="56" t="s">
        <v>310</v>
      </c>
      <c r="C656" s="56" t="s">
        <v>311</v>
      </c>
      <c r="D656" s="56" t="s">
        <v>310</v>
      </c>
      <c r="E656" s="56" t="s">
        <v>311</v>
      </c>
      <c r="F656" s="61" t="s">
        <v>312</v>
      </c>
      <c r="G656" s="56" t="s">
        <v>313</v>
      </c>
      <c r="H656" s="56" t="s">
        <v>314</v>
      </c>
      <c r="I656" s="56" t="s">
        <v>315</v>
      </c>
      <c r="J656" s="56" t="s">
        <v>309</v>
      </c>
      <c r="K656" s="56" t="s">
        <v>316</v>
      </c>
      <c r="L656" s="56" t="s">
        <v>317</v>
      </c>
      <c r="M656" s="56" t="s">
        <v>318</v>
      </c>
      <c r="N656" s="56" t="s">
        <v>315</v>
      </c>
      <c r="O656" s="56" t="s">
        <v>316</v>
      </c>
      <c r="P656" s="56" t="s">
        <v>317</v>
      </c>
      <c r="Q656" s="56" t="s">
        <v>318</v>
      </c>
      <c r="R656" s="56" t="s">
        <v>315</v>
      </c>
      <c r="S656" s="56" t="s">
        <v>316</v>
      </c>
      <c r="T656" s="56" t="s">
        <v>317</v>
      </c>
      <c r="U656" s="56" t="s">
        <v>318</v>
      </c>
      <c r="V656" s="56" t="s">
        <v>315</v>
      </c>
      <c r="W656" s="56" t="s">
        <v>316</v>
      </c>
      <c r="X656" s="56" t="s">
        <v>317</v>
      </c>
      <c r="Y656" s="56" t="s">
        <v>318</v>
      </c>
      <c r="Z656" s="56" t="s">
        <v>315</v>
      </c>
      <c r="AA656" s="56" t="s">
        <v>316</v>
      </c>
      <c r="AB656" s="56" t="s">
        <v>317</v>
      </c>
      <c r="AC656" s="56" t="s">
        <v>318</v>
      </c>
      <c r="AD656" s="56" t="s">
        <v>315</v>
      </c>
      <c r="AE656" s="56" t="s">
        <v>316</v>
      </c>
      <c r="AF656" s="56" t="s">
        <v>317</v>
      </c>
      <c r="AG656" s="56" t="s">
        <v>318</v>
      </c>
      <c r="AH656" s="56" t="s">
        <v>315</v>
      </c>
      <c r="AI656" s="56" t="s">
        <v>316</v>
      </c>
      <c r="AJ656" s="56" t="s">
        <v>317</v>
      </c>
      <c r="AK656" s="56" t="s">
        <v>318</v>
      </c>
      <c r="AL656" s="56" t="s">
        <v>315</v>
      </c>
    </row>
    <row r="657" spans="1:38" ht="14.25" customHeight="1">
      <c r="B657" s="56" t="s">
        <v>319</v>
      </c>
      <c r="C657" s="56" t="s">
        <v>320</v>
      </c>
      <c r="D657" s="56" t="s">
        <v>319</v>
      </c>
      <c r="E657" s="56" t="s">
        <v>320</v>
      </c>
      <c r="F657" s="61" t="s">
        <v>321</v>
      </c>
      <c r="G657" s="56" t="s">
        <v>321</v>
      </c>
      <c r="H657" s="56" t="s">
        <v>94</v>
      </c>
      <c r="I657" s="56" t="s">
        <v>309</v>
      </c>
      <c r="J657" s="56" t="s">
        <v>309</v>
      </c>
      <c r="K657" s="56" t="s">
        <v>94</v>
      </c>
      <c r="L657" s="56" t="s">
        <v>322</v>
      </c>
      <c r="M657" s="56" t="s">
        <v>322</v>
      </c>
      <c r="N657" s="56" t="s">
        <v>309</v>
      </c>
      <c r="O657" s="56" t="s">
        <v>94</v>
      </c>
      <c r="P657" s="56" t="s">
        <v>322</v>
      </c>
      <c r="Q657" s="56" t="s">
        <v>322</v>
      </c>
      <c r="R657" s="56" t="s">
        <v>309</v>
      </c>
      <c r="S657" s="56" t="s">
        <v>94</v>
      </c>
      <c r="T657" s="56" t="s">
        <v>322</v>
      </c>
      <c r="U657" s="56" t="s">
        <v>322</v>
      </c>
      <c r="V657" s="56" t="s">
        <v>309</v>
      </c>
      <c r="W657" s="56" t="s">
        <v>94</v>
      </c>
      <c r="X657" s="56" t="s">
        <v>322</v>
      </c>
      <c r="Y657" s="56" t="s">
        <v>322</v>
      </c>
      <c r="Z657" s="56" t="s">
        <v>309</v>
      </c>
      <c r="AA657" s="56" t="s">
        <v>94</v>
      </c>
      <c r="AB657" s="56" t="s">
        <v>322</v>
      </c>
      <c r="AC657" s="56" t="s">
        <v>322</v>
      </c>
      <c r="AD657" s="56" t="s">
        <v>309</v>
      </c>
      <c r="AE657" s="56" t="s">
        <v>94</v>
      </c>
      <c r="AF657" s="56" t="s">
        <v>322</v>
      </c>
      <c r="AG657" s="56" t="s">
        <v>322</v>
      </c>
      <c r="AH657" s="56" t="s">
        <v>309</v>
      </c>
      <c r="AI657" s="56" t="s">
        <v>94</v>
      </c>
      <c r="AJ657" s="56" t="s">
        <v>322</v>
      </c>
      <c r="AK657" s="56" t="s">
        <v>322</v>
      </c>
      <c r="AL657" s="56" t="s">
        <v>309</v>
      </c>
    </row>
    <row r="658" spans="1:38" ht="14.25" customHeight="1">
      <c r="B658" s="62">
        <v>44302</v>
      </c>
      <c r="C658" s="60">
        <v>0.66560185185185183</v>
      </c>
      <c r="D658" s="62">
        <v>44302</v>
      </c>
      <c r="E658" s="60">
        <v>0.66577546296296297</v>
      </c>
      <c r="F658" s="61">
        <v>0.56000000000000005</v>
      </c>
      <c r="G658" s="56" t="s">
        <v>309</v>
      </c>
      <c r="H658" s="56">
        <v>87.2</v>
      </c>
      <c r="I658" s="56" t="s">
        <v>323</v>
      </c>
      <c r="J658" s="56" t="s">
        <v>309</v>
      </c>
      <c r="K658" s="56">
        <v>88.8</v>
      </c>
      <c r="L658" s="56">
        <v>0.71</v>
      </c>
      <c r="M658" s="56">
        <v>0.46</v>
      </c>
      <c r="N658" s="56" t="s">
        <v>323</v>
      </c>
      <c r="O658" s="56">
        <v>89.4</v>
      </c>
      <c r="P658" s="56">
        <v>0.48</v>
      </c>
      <c r="Q658" s="56">
        <v>0.48</v>
      </c>
      <c r="R658" s="56" t="s">
        <v>323</v>
      </c>
      <c r="S658" s="56">
        <v>86.3</v>
      </c>
      <c r="T658" s="56">
        <v>0.73</v>
      </c>
      <c r="U658" s="56">
        <v>0.55000000000000004</v>
      </c>
      <c r="V658" s="56" t="s">
        <v>323</v>
      </c>
      <c r="W658" s="56">
        <v>81.3</v>
      </c>
      <c r="X658" s="56">
        <v>0.68</v>
      </c>
      <c r="Y658" s="56">
        <v>0.45</v>
      </c>
      <c r="Z658" s="56" t="s">
        <v>323</v>
      </c>
      <c r="AA658" s="56">
        <v>74.599999999999994</v>
      </c>
      <c r="AB658" s="56">
        <v>0.62</v>
      </c>
      <c r="AC658" s="56">
        <v>0.61</v>
      </c>
      <c r="AD658" s="56" t="s">
        <v>323</v>
      </c>
      <c r="AE658" s="56">
        <v>70.400000000000006</v>
      </c>
      <c r="AF658" s="56">
        <v>0.81</v>
      </c>
      <c r="AG658" s="56">
        <v>0.73</v>
      </c>
      <c r="AH658" s="56" t="s">
        <v>323</v>
      </c>
      <c r="AI658" s="56">
        <v>60.7</v>
      </c>
      <c r="AJ658" s="56">
        <v>0.88</v>
      </c>
      <c r="AK658" s="56">
        <v>0.37</v>
      </c>
      <c r="AL658" s="56" t="s">
        <v>323</v>
      </c>
    </row>
    <row r="659" spans="1:38" ht="14.25" customHeight="1">
      <c r="F659" s="61"/>
    </row>
    <row r="660" spans="1:38" ht="14.25" customHeight="1">
      <c r="A660" s="56" t="s">
        <v>98</v>
      </c>
      <c r="F660" s="61"/>
    </row>
    <row r="661" spans="1:38" ht="14.25" customHeight="1">
      <c r="B661" s="56" t="s">
        <v>362</v>
      </c>
      <c r="F661" s="61"/>
    </row>
    <row r="662" spans="1:38" ht="14.25" customHeight="1">
      <c r="F662" s="61"/>
    </row>
    <row r="663" spans="1:38" ht="14.25" customHeight="1">
      <c r="F663" s="61"/>
    </row>
    <row r="664" spans="1:38" ht="14.25" customHeight="1">
      <c r="F664" s="61"/>
    </row>
    <row r="665" spans="1:38" ht="14.25" customHeight="1">
      <c r="F665" s="61"/>
    </row>
    <row r="666" spans="1:38" ht="14.25" customHeight="1">
      <c r="F666" s="61"/>
    </row>
    <row r="667" spans="1:38" ht="14.25" customHeight="1">
      <c r="F667" s="61"/>
    </row>
    <row r="668" spans="1:38" ht="14.25" customHeight="1">
      <c r="F668" s="61"/>
    </row>
    <row r="669" spans="1:38" ht="14.25" customHeight="1">
      <c r="F669" s="61"/>
    </row>
    <row r="670" spans="1:38" ht="14.25" customHeight="1">
      <c r="F670" s="61"/>
    </row>
    <row r="671" spans="1:38" ht="14.25" customHeight="1">
      <c r="F671" s="61"/>
    </row>
    <row r="672" spans="1:38" ht="14.25" customHeight="1">
      <c r="F672" s="61"/>
    </row>
    <row r="673" spans="6:6" ht="14.25" customHeight="1">
      <c r="F673" s="61"/>
    </row>
    <row r="674" spans="6:6" ht="14.25" customHeight="1">
      <c r="F674" s="61"/>
    </row>
    <row r="675" spans="6:6" ht="14.25" customHeight="1">
      <c r="F675" s="61"/>
    </row>
    <row r="676" spans="6:6" ht="14.25" customHeight="1">
      <c r="F676" s="61"/>
    </row>
    <row r="677" spans="6:6" ht="14.25" customHeight="1">
      <c r="F677" s="61"/>
    </row>
    <row r="678" spans="6:6" ht="14.25" customHeight="1">
      <c r="F678" s="61"/>
    </row>
    <row r="679" spans="6:6" ht="14.25" customHeight="1">
      <c r="F679" s="61"/>
    </row>
    <row r="680" spans="6:6" ht="14.25" customHeight="1">
      <c r="F680" s="61"/>
    </row>
    <row r="681" spans="6:6" ht="14.25" customHeight="1">
      <c r="F681" s="61"/>
    </row>
    <row r="682" spans="6:6" ht="14.25" customHeight="1">
      <c r="F682" s="61"/>
    </row>
    <row r="683" spans="6:6" ht="14.25" customHeight="1">
      <c r="F683" s="61"/>
    </row>
    <row r="684" spans="6:6" ht="14.25" customHeight="1">
      <c r="F684" s="61"/>
    </row>
    <row r="685" spans="6:6" ht="14.25" customHeight="1">
      <c r="F685" s="61"/>
    </row>
    <row r="686" spans="6:6" ht="14.25" customHeight="1">
      <c r="F686" s="61"/>
    </row>
    <row r="687" spans="6:6" ht="14.25" customHeight="1">
      <c r="F687" s="61"/>
    </row>
    <row r="688" spans="6:6" ht="14.25" customHeight="1">
      <c r="F688" s="61"/>
    </row>
    <row r="689" spans="6:6" ht="14.25" customHeight="1">
      <c r="F689" s="61"/>
    </row>
    <row r="690" spans="6:6" ht="14.25" customHeight="1">
      <c r="F690" s="61"/>
    </row>
    <row r="691" spans="6:6" ht="14.25" customHeight="1">
      <c r="F691" s="61"/>
    </row>
    <row r="692" spans="6:6" ht="14.25" customHeight="1">
      <c r="F692" s="61"/>
    </row>
    <row r="693" spans="6:6" ht="14.25" customHeight="1">
      <c r="F693" s="61"/>
    </row>
    <row r="694" spans="6:6" ht="14.25" customHeight="1">
      <c r="F694" s="61"/>
    </row>
    <row r="695" spans="6:6" ht="14.25" customHeight="1">
      <c r="F695" s="61"/>
    </row>
    <row r="696" spans="6:6" ht="14.25" customHeight="1">
      <c r="F696" s="61"/>
    </row>
    <row r="697" spans="6:6" ht="14.25" customHeight="1">
      <c r="F697" s="61"/>
    </row>
    <row r="698" spans="6:6" ht="14.25" customHeight="1">
      <c r="F698" s="61"/>
    </row>
    <row r="699" spans="6:6" ht="14.25" customHeight="1">
      <c r="F699" s="61"/>
    </row>
    <row r="700" spans="6:6" ht="14.25" customHeight="1">
      <c r="F700" s="61"/>
    </row>
    <row r="701" spans="6:6" ht="14.25" customHeight="1">
      <c r="F701" s="61"/>
    </row>
    <row r="702" spans="6:6" ht="14.25" customHeight="1">
      <c r="F702" s="61"/>
    </row>
    <row r="703" spans="6:6" ht="14.25" customHeight="1">
      <c r="F703" s="61"/>
    </row>
    <row r="704" spans="6:6" ht="14.25" customHeight="1">
      <c r="F704" s="61"/>
    </row>
    <row r="705" spans="6:6" ht="14.25" customHeight="1">
      <c r="F705" s="61"/>
    </row>
    <row r="706" spans="6:6" ht="14.25" customHeight="1">
      <c r="F706" s="61"/>
    </row>
    <row r="707" spans="6:6" ht="14.25" customHeight="1">
      <c r="F707" s="61"/>
    </row>
    <row r="708" spans="6:6" ht="14.25" customHeight="1">
      <c r="F708" s="61"/>
    </row>
    <row r="709" spans="6:6" ht="14.25" customHeight="1">
      <c r="F709" s="61"/>
    </row>
    <row r="710" spans="6:6" ht="14.25" customHeight="1">
      <c r="F710" s="61"/>
    </row>
    <row r="711" spans="6:6" ht="14.25" customHeight="1">
      <c r="F711" s="61"/>
    </row>
    <row r="712" spans="6:6" ht="14.25" customHeight="1">
      <c r="F712" s="61"/>
    </row>
    <row r="713" spans="6:6" ht="14.25" customHeight="1">
      <c r="F713" s="61"/>
    </row>
    <row r="714" spans="6:6" ht="14.25" customHeight="1">
      <c r="F714" s="61"/>
    </row>
    <row r="715" spans="6:6" ht="14.25" customHeight="1">
      <c r="F715" s="61"/>
    </row>
    <row r="716" spans="6:6" ht="14.25" customHeight="1">
      <c r="F716" s="61"/>
    </row>
    <row r="717" spans="6:6" ht="14.25" customHeight="1">
      <c r="F717" s="61"/>
    </row>
    <row r="718" spans="6:6" ht="14.25" customHeight="1">
      <c r="F718" s="61"/>
    </row>
    <row r="719" spans="6:6" ht="14.25" customHeight="1">
      <c r="F719" s="61"/>
    </row>
    <row r="720" spans="6:6" ht="14.25" customHeight="1">
      <c r="F720" s="61"/>
    </row>
    <row r="721" spans="6:6" ht="14.25" customHeight="1">
      <c r="F721" s="61"/>
    </row>
    <row r="722" spans="6:6" ht="14.25" customHeight="1">
      <c r="F722" s="61"/>
    </row>
    <row r="723" spans="6:6" ht="14.25" customHeight="1">
      <c r="F723" s="61"/>
    </row>
    <row r="724" spans="6:6" ht="14.25" customHeight="1">
      <c r="F724" s="61"/>
    </row>
    <row r="725" spans="6:6" ht="14.25" customHeight="1">
      <c r="F725" s="61"/>
    </row>
    <row r="726" spans="6:6" ht="14.25" customHeight="1">
      <c r="F726" s="61"/>
    </row>
    <row r="727" spans="6:6" ht="14.25" customHeight="1">
      <c r="F727" s="61"/>
    </row>
    <row r="728" spans="6:6" ht="14.25" customHeight="1">
      <c r="F728" s="61"/>
    </row>
    <row r="729" spans="6:6" ht="14.25" customHeight="1">
      <c r="F729" s="61"/>
    </row>
    <row r="730" spans="6:6" ht="14.25" customHeight="1">
      <c r="F730" s="61"/>
    </row>
    <row r="731" spans="6:6" ht="14.25" customHeight="1">
      <c r="F731" s="61"/>
    </row>
    <row r="732" spans="6:6" ht="14.25" customHeight="1">
      <c r="F732" s="61"/>
    </row>
    <row r="733" spans="6:6" ht="14.25" customHeight="1">
      <c r="F733" s="61"/>
    </row>
    <row r="734" spans="6:6" ht="14.25" customHeight="1">
      <c r="F734" s="61"/>
    </row>
    <row r="735" spans="6:6" ht="14.25" customHeight="1">
      <c r="F735" s="61"/>
    </row>
    <row r="736" spans="6:6" ht="14.25" customHeight="1">
      <c r="F736" s="61"/>
    </row>
    <row r="737" spans="6:6" ht="14.25" customHeight="1">
      <c r="F737" s="61"/>
    </row>
    <row r="738" spans="6:6" ht="14.25" customHeight="1">
      <c r="F738" s="61"/>
    </row>
    <row r="739" spans="6:6" ht="14.25" customHeight="1">
      <c r="F739" s="61"/>
    </row>
    <row r="740" spans="6:6" ht="14.25" customHeight="1">
      <c r="F740" s="61"/>
    </row>
    <row r="741" spans="6:6" ht="14.25" customHeight="1">
      <c r="F741" s="61"/>
    </row>
    <row r="742" spans="6:6" ht="14.25" customHeight="1">
      <c r="F742" s="61"/>
    </row>
    <row r="743" spans="6:6" ht="14.25" customHeight="1">
      <c r="F743" s="61"/>
    </row>
    <row r="744" spans="6:6" ht="14.25" customHeight="1">
      <c r="F744" s="61"/>
    </row>
    <row r="745" spans="6:6" ht="14.25" customHeight="1">
      <c r="F745" s="61"/>
    </row>
    <row r="746" spans="6:6" ht="14.25" customHeight="1">
      <c r="F746" s="61"/>
    </row>
    <row r="747" spans="6:6" ht="14.25" customHeight="1">
      <c r="F747" s="61"/>
    </row>
    <row r="748" spans="6:6" ht="14.25" customHeight="1">
      <c r="F748" s="61"/>
    </row>
    <row r="749" spans="6:6" ht="14.25" customHeight="1">
      <c r="F749" s="61"/>
    </row>
    <row r="750" spans="6:6" ht="14.25" customHeight="1">
      <c r="F750" s="61"/>
    </row>
    <row r="751" spans="6:6" ht="14.25" customHeight="1">
      <c r="F751" s="61"/>
    </row>
    <row r="752" spans="6:6" ht="14.25" customHeight="1">
      <c r="F752" s="61"/>
    </row>
    <row r="753" spans="6:6" ht="14.25" customHeight="1">
      <c r="F753" s="61"/>
    </row>
    <row r="754" spans="6:6" ht="14.25" customHeight="1">
      <c r="F754" s="61"/>
    </row>
    <row r="755" spans="6:6" ht="14.25" customHeight="1">
      <c r="F755" s="61"/>
    </row>
    <row r="756" spans="6:6" ht="14.25" customHeight="1">
      <c r="F756" s="61"/>
    </row>
    <row r="757" spans="6:6" ht="14.25" customHeight="1">
      <c r="F757" s="61"/>
    </row>
    <row r="758" spans="6:6" ht="14.25" customHeight="1">
      <c r="F758" s="61"/>
    </row>
    <row r="759" spans="6:6" ht="14.25" customHeight="1">
      <c r="F759" s="61"/>
    </row>
    <row r="760" spans="6:6" ht="14.25" customHeight="1">
      <c r="F760" s="61"/>
    </row>
    <row r="761" spans="6:6" ht="14.25" customHeight="1">
      <c r="F761" s="61"/>
    </row>
    <row r="762" spans="6:6" ht="14.25" customHeight="1">
      <c r="F762" s="61"/>
    </row>
    <row r="763" spans="6:6" ht="14.25" customHeight="1">
      <c r="F763" s="61"/>
    </row>
    <row r="764" spans="6:6" ht="14.25" customHeight="1">
      <c r="F764" s="61"/>
    </row>
    <row r="765" spans="6:6" ht="14.25" customHeight="1">
      <c r="F765" s="61"/>
    </row>
    <row r="766" spans="6:6" ht="14.25" customHeight="1">
      <c r="F766" s="61"/>
    </row>
    <row r="767" spans="6:6" ht="14.25" customHeight="1">
      <c r="F767" s="61"/>
    </row>
    <row r="768" spans="6:6" ht="14.25" customHeight="1">
      <c r="F768" s="61"/>
    </row>
    <row r="769" spans="6:6" ht="14.25" customHeight="1">
      <c r="F769" s="61"/>
    </row>
    <row r="770" spans="6:6" ht="14.25" customHeight="1">
      <c r="F770" s="61"/>
    </row>
    <row r="771" spans="6:6" ht="14.25" customHeight="1">
      <c r="F771" s="61"/>
    </row>
    <row r="772" spans="6:6" ht="14.25" customHeight="1">
      <c r="F772" s="61"/>
    </row>
    <row r="773" spans="6:6" ht="14.25" customHeight="1">
      <c r="F773" s="61"/>
    </row>
    <row r="774" spans="6:6" ht="14.25" customHeight="1">
      <c r="F774" s="61"/>
    </row>
    <row r="775" spans="6:6" ht="14.25" customHeight="1">
      <c r="F775" s="61"/>
    </row>
    <row r="776" spans="6:6" ht="14.25" customHeight="1">
      <c r="F776" s="61"/>
    </row>
    <row r="777" spans="6:6" ht="14.25" customHeight="1">
      <c r="F777" s="61"/>
    </row>
    <row r="778" spans="6:6" ht="14.25" customHeight="1">
      <c r="F778" s="61"/>
    </row>
    <row r="779" spans="6:6" ht="14.25" customHeight="1">
      <c r="F779" s="61"/>
    </row>
    <row r="780" spans="6:6" ht="14.25" customHeight="1">
      <c r="F780" s="61"/>
    </row>
    <row r="781" spans="6:6" ht="14.25" customHeight="1">
      <c r="F781" s="61"/>
    </row>
    <row r="782" spans="6:6" ht="14.25" customHeight="1">
      <c r="F782" s="61"/>
    </row>
    <row r="783" spans="6:6" ht="14.25" customHeight="1">
      <c r="F783" s="61"/>
    </row>
    <row r="784" spans="6:6" ht="14.25" customHeight="1">
      <c r="F784" s="61"/>
    </row>
    <row r="785" spans="6:6" ht="14.25" customHeight="1">
      <c r="F785" s="61"/>
    </row>
    <row r="786" spans="6:6" ht="14.25" customHeight="1">
      <c r="F786" s="61"/>
    </row>
    <row r="787" spans="6:6" ht="14.25" customHeight="1">
      <c r="F787" s="61"/>
    </row>
    <row r="788" spans="6:6" ht="14.25" customHeight="1">
      <c r="F788" s="61"/>
    </row>
    <row r="789" spans="6:6" ht="14.25" customHeight="1">
      <c r="F789" s="61"/>
    </row>
    <row r="790" spans="6:6" ht="14.25" customHeight="1">
      <c r="F790" s="61"/>
    </row>
    <row r="791" spans="6:6" ht="14.25" customHeight="1">
      <c r="F791" s="61"/>
    </row>
    <row r="792" spans="6:6" ht="14.25" customHeight="1">
      <c r="F792" s="61"/>
    </row>
    <row r="793" spans="6:6" ht="14.25" customHeight="1">
      <c r="F793" s="61"/>
    </row>
    <row r="794" spans="6:6" ht="14.25" customHeight="1">
      <c r="F794" s="61"/>
    </row>
    <row r="795" spans="6:6" ht="14.25" customHeight="1">
      <c r="F795" s="61"/>
    </row>
    <row r="796" spans="6:6" ht="14.25" customHeight="1">
      <c r="F796" s="61"/>
    </row>
    <row r="797" spans="6:6" ht="14.25" customHeight="1">
      <c r="F797" s="61"/>
    </row>
    <row r="798" spans="6:6" ht="14.25" customHeight="1">
      <c r="F798" s="61"/>
    </row>
    <row r="799" spans="6:6" ht="14.25" customHeight="1">
      <c r="F799" s="61"/>
    </row>
    <row r="800" spans="6:6" ht="14.25" customHeight="1">
      <c r="F800" s="61"/>
    </row>
    <row r="801" spans="6:6" ht="14.25" customHeight="1">
      <c r="F801" s="61"/>
    </row>
    <row r="802" spans="6:6" ht="14.25" customHeight="1">
      <c r="F802" s="61"/>
    </row>
    <row r="803" spans="6:6" ht="14.25" customHeight="1">
      <c r="F803" s="61"/>
    </row>
    <row r="804" spans="6:6" ht="14.25" customHeight="1">
      <c r="F804" s="61"/>
    </row>
    <row r="805" spans="6:6" ht="14.25" customHeight="1">
      <c r="F805" s="61"/>
    </row>
    <row r="806" spans="6:6" ht="14.25" customHeight="1">
      <c r="F806" s="61"/>
    </row>
    <row r="807" spans="6:6" ht="14.25" customHeight="1">
      <c r="F807" s="61"/>
    </row>
    <row r="808" spans="6:6" ht="14.25" customHeight="1">
      <c r="F808" s="61"/>
    </row>
    <row r="809" spans="6:6" ht="14.25" customHeight="1">
      <c r="F809" s="61"/>
    </row>
    <row r="810" spans="6:6" ht="14.25" customHeight="1">
      <c r="F810" s="61"/>
    </row>
    <row r="811" spans="6:6" ht="14.25" customHeight="1">
      <c r="F811" s="61"/>
    </row>
    <row r="812" spans="6:6" ht="14.25" customHeight="1">
      <c r="F812" s="61"/>
    </row>
    <row r="813" spans="6:6" ht="14.25" customHeight="1">
      <c r="F813" s="61"/>
    </row>
    <row r="814" spans="6:6" ht="14.25" customHeight="1">
      <c r="F814" s="61"/>
    </row>
    <row r="815" spans="6:6" ht="14.25" customHeight="1">
      <c r="F815" s="61"/>
    </row>
    <row r="816" spans="6:6" ht="14.25" customHeight="1">
      <c r="F816" s="61"/>
    </row>
    <row r="817" spans="6:6" ht="14.25" customHeight="1">
      <c r="F817" s="61"/>
    </row>
    <row r="818" spans="6:6" ht="14.25" customHeight="1">
      <c r="F818" s="61"/>
    </row>
    <row r="819" spans="6:6" ht="14.25" customHeight="1">
      <c r="F819" s="61"/>
    </row>
    <row r="820" spans="6:6" ht="14.25" customHeight="1">
      <c r="F820" s="61"/>
    </row>
    <row r="821" spans="6:6" ht="14.25" customHeight="1">
      <c r="F821" s="61"/>
    </row>
    <row r="822" spans="6:6" ht="14.25" customHeight="1">
      <c r="F822" s="61"/>
    </row>
    <row r="823" spans="6:6" ht="14.25" customHeight="1">
      <c r="F823" s="61"/>
    </row>
    <row r="824" spans="6:6" ht="14.25" customHeight="1">
      <c r="F824" s="61"/>
    </row>
    <row r="825" spans="6:6" ht="14.25" customHeight="1">
      <c r="F825" s="61"/>
    </row>
    <row r="826" spans="6:6" ht="14.25" customHeight="1">
      <c r="F826" s="61"/>
    </row>
    <row r="827" spans="6:6" ht="14.25" customHeight="1">
      <c r="F827" s="61"/>
    </row>
    <row r="828" spans="6:6" ht="14.25" customHeight="1">
      <c r="F828" s="61"/>
    </row>
    <row r="829" spans="6:6" ht="14.25" customHeight="1">
      <c r="F829" s="61"/>
    </row>
    <row r="830" spans="6:6" ht="14.25" customHeight="1">
      <c r="F830" s="61"/>
    </row>
    <row r="831" spans="6:6" ht="14.25" customHeight="1">
      <c r="F831" s="61"/>
    </row>
    <row r="832" spans="6:6" ht="14.25" customHeight="1">
      <c r="F832" s="61"/>
    </row>
    <row r="833" spans="6:6" ht="14.25" customHeight="1">
      <c r="F833" s="61"/>
    </row>
    <row r="834" spans="6:6" ht="14.25" customHeight="1">
      <c r="F834" s="61"/>
    </row>
    <row r="835" spans="6:6" ht="14.25" customHeight="1">
      <c r="F835" s="61"/>
    </row>
    <row r="836" spans="6:6" ht="14.25" customHeight="1">
      <c r="F836" s="61"/>
    </row>
    <row r="837" spans="6:6" ht="14.25" customHeight="1">
      <c r="F837" s="61"/>
    </row>
    <row r="838" spans="6:6" ht="14.25" customHeight="1">
      <c r="F838" s="61"/>
    </row>
    <row r="839" spans="6:6" ht="14.25" customHeight="1">
      <c r="F839" s="61"/>
    </row>
    <row r="840" spans="6:6" ht="14.25" customHeight="1">
      <c r="F840" s="61"/>
    </row>
    <row r="841" spans="6:6" ht="14.25" customHeight="1">
      <c r="F841" s="61"/>
    </row>
    <row r="842" spans="6:6" ht="14.25" customHeight="1">
      <c r="F842" s="61"/>
    </row>
    <row r="843" spans="6:6" ht="14.25" customHeight="1">
      <c r="F843" s="61"/>
    </row>
    <row r="844" spans="6:6" ht="14.25" customHeight="1">
      <c r="F844" s="61"/>
    </row>
    <row r="845" spans="6:6" ht="14.25" customHeight="1">
      <c r="F845" s="61"/>
    </row>
    <row r="846" spans="6:6" ht="14.25" customHeight="1">
      <c r="F846" s="61"/>
    </row>
    <row r="847" spans="6:6" ht="14.25" customHeight="1">
      <c r="F847" s="61"/>
    </row>
    <row r="848" spans="6:6" ht="14.25" customHeight="1">
      <c r="F848" s="61"/>
    </row>
    <row r="849" spans="6:6" ht="14.25" customHeight="1">
      <c r="F849" s="61"/>
    </row>
    <row r="850" spans="6:6" ht="14.25" customHeight="1">
      <c r="F850" s="61"/>
    </row>
    <row r="851" spans="6:6" ht="14.25" customHeight="1">
      <c r="F851" s="61"/>
    </row>
    <row r="852" spans="6:6" ht="14.25" customHeight="1">
      <c r="F852" s="61"/>
    </row>
    <row r="853" spans="6:6" ht="14.25" customHeight="1">
      <c r="F853" s="61"/>
    </row>
    <row r="854" spans="6:6" ht="14.25" customHeight="1">
      <c r="F854" s="61"/>
    </row>
    <row r="855" spans="6:6" ht="14.25" customHeight="1">
      <c r="F855" s="61"/>
    </row>
    <row r="856" spans="6:6" ht="14.25" customHeight="1">
      <c r="F856" s="61"/>
    </row>
    <row r="857" spans="6:6" ht="14.25" customHeight="1">
      <c r="F857" s="61"/>
    </row>
    <row r="858" spans="6:6" ht="14.25" customHeight="1">
      <c r="F858" s="61"/>
    </row>
    <row r="859" spans="6:6" ht="14.25" customHeight="1">
      <c r="F859" s="61"/>
    </row>
    <row r="860" spans="6:6" ht="14.25" customHeight="1">
      <c r="F860" s="61"/>
    </row>
    <row r="861" spans="6:6" ht="14.25" customHeight="1">
      <c r="F861" s="61"/>
    </row>
    <row r="862" spans="6:6" ht="14.25" customHeight="1">
      <c r="F862" s="61"/>
    </row>
    <row r="863" spans="6:6" ht="14.25" customHeight="1">
      <c r="F863" s="61"/>
    </row>
    <row r="864" spans="6:6" ht="14.25" customHeight="1">
      <c r="F864" s="61"/>
    </row>
    <row r="865" spans="6:6" ht="14.25" customHeight="1">
      <c r="F865" s="61"/>
    </row>
    <row r="866" spans="6:6" ht="14.25" customHeight="1">
      <c r="F866" s="61"/>
    </row>
    <row r="867" spans="6:6" ht="14.25" customHeight="1">
      <c r="F867" s="61"/>
    </row>
    <row r="868" spans="6:6" ht="14.25" customHeight="1">
      <c r="F868" s="61"/>
    </row>
    <row r="869" spans="6:6" ht="14.25" customHeight="1">
      <c r="F869" s="61"/>
    </row>
    <row r="870" spans="6:6" ht="14.25" customHeight="1">
      <c r="F870" s="61"/>
    </row>
    <row r="871" spans="6:6" ht="14.25" customHeight="1">
      <c r="F871" s="61"/>
    </row>
    <row r="872" spans="6:6" ht="14.25" customHeight="1">
      <c r="F872" s="61"/>
    </row>
    <row r="873" spans="6:6" ht="14.25" customHeight="1">
      <c r="F873" s="61"/>
    </row>
    <row r="874" spans="6:6" ht="14.25" customHeight="1">
      <c r="F874" s="61"/>
    </row>
    <row r="875" spans="6:6" ht="14.25" customHeight="1">
      <c r="F875" s="61"/>
    </row>
    <row r="876" spans="6:6" ht="14.25" customHeight="1">
      <c r="F876" s="61"/>
    </row>
    <row r="877" spans="6:6" ht="14.25" customHeight="1">
      <c r="F877" s="61"/>
    </row>
    <row r="878" spans="6:6" ht="14.25" customHeight="1">
      <c r="F878" s="61"/>
    </row>
    <row r="879" spans="6:6" ht="14.25" customHeight="1">
      <c r="F879" s="61"/>
    </row>
    <row r="880" spans="6:6" ht="14.25" customHeight="1">
      <c r="F880" s="61"/>
    </row>
    <row r="881" spans="6:6" ht="14.25" customHeight="1">
      <c r="F881" s="61"/>
    </row>
    <row r="882" spans="6:6" ht="14.25" customHeight="1">
      <c r="F882" s="61"/>
    </row>
    <row r="883" spans="6:6" ht="14.25" customHeight="1">
      <c r="F883" s="61"/>
    </row>
    <row r="884" spans="6:6" ht="14.25" customHeight="1">
      <c r="F884" s="61"/>
    </row>
    <row r="885" spans="6:6" ht="14.25" customHeight="1">
      <c r="F885" s="61"/>
    </row>
    <row r="886" spans="6:6" ht="14.25" customHeight="1">
      <c r="F886" s="61"/>
    </row>
    <row r="887" spans="6:6" ht="14.25" customHeight="1">
      <c r="F887" s="61"/>
    </row>
    <row r="888" spans="6:6" ht="14.25" customHeight="1">
      <c r="F888" s="61"/>
    </row>
    <row r="889" spans="6:6" ht="14.25" customHeight="1">
      <c r="F889" s="61"/>
    </row>
    <row r="890" spans="6:6" ht="14.25" customHeight="1">
      <c r="F890" s="61"/>
    </row>
    <row r="891" spans="6:6" ht="14.25" customHeight="1">
      <c r="F891" s="61"/>
    </row>
    <row r="892" spans="6:6" ht="14.25" customHeight="1">
      <c r="F892" s="61"/>
    </row>
    <row r="893" spans="6:6" ht="14.25" customHeight="1">
      <c r="F893" s="61"/>
    </row>
    <row r="894" spans="6:6" ht="14.25" customHeight="1">
      <c r="F894" s="61"/>
    </row>
    <row r="895" spans="6:6" ht="14.25" customHeight="1">
      <c r="F895" s="61"/>
    </row>
    <row r="896" spans="6:6" ht="14.25" customHeight="1">
      <c r="F896" s="61"/>
    </row>
    <row r="897" spans="6:6" ht="14.25" customHeight="1">
      <c r="F897" s="61"/>
    </row>
    <row r="898" spans="6:6" ht="14.25" customHeight="1">
      <c r="F898" s="61"/>
    </row>
    <row r="899" spans="6:6" ht="14.25" customHeight="1">
      <c r="F899" s="61"/>
    </row>
    <row r="900" spans="6:6" ht="14.25" customHeight="1">
      <c r="F900" s="61"/>
    </row>
    <row r="901" spans="6:6" ht="14.25" customHeight="1">
      <c r="F901" s="61"/>
    </row>
    <row r="902" spans="6:6" ht="14.25" customHeight="1">
      <c r="F902" s="61"/>
    </row>
    <row r="903" spans="6:6" ht="14.25" customHeight="1">
      <c r="F903" s="61"/>
    </row>
    <row r="904" spans="6:6" ht="14.25" customHeight="1">
      <c r="F904" s="61"/>
    </row>
    <row r="905" spans="6:6" ht="14.25" customHeight="1">
      <c r="F905" s="61"/>
    </row>
    <row r="906" spans="6:6" ht="14.25" customHeight="1">
      <c r="F906" s="61"/>
    </row>
    <row r="907" spans="6:6" ht="14.25" customHeight="1">
      <c r="F907" s="61"/>
    </row>
    <row r="908" spans="6:6" ht="14.25" customHeight="1">
      <c r="F908" s="61"/>
    </row>
    <row r="909" spans="6:6" ht="14.25" customHeight="1">
      <c r="F909" s="61"/>
    </row>
    <row r="910" spans="6:6" ht="14.25" customHeight="1">
      <c r="F910" s="61"/>
    </row>
    <row r="911" spans="6:6" ht="14.25" customHeight="1">
      <c r="F911" s="61"/>
    </row>
    <row r="912" spans="6:6" ht="14.25" customHeight="1">
      <c r="F912" s="61"/>
    </row>
    <row r="913" spans="6:6" ht="14.25" customHeight="1">
      <c r="F913" s="61"/>
    </row>
    <row r="914" spans="6:6" ht="14.25" customHeight="1">
      <c r="F914" s="61"/>
    </row>
    <row r="915" spans="6:6" ht="14.25" customHeight="1">
      <c r="F915" s="61"/>
    </row>
    <row r="916" spans="6:6" ht="14.25" customHeight="1">
      <c r="F916" s="61"/>
    </row>
    <row r="917" spans="6:6" ht="14.25" customHeight="1">
      <c r="F917" s="61"/>
    </row>
    <row r="918" spans="6:6" ht="14.25" customHeight="1">
      <c r="F918" s="61"/>
    </row>
    <row r="919" spans="6:6" ht="14.25" customHeight="1">
      <c r="F919" s="61"/>
    </row>
    <row r="920" spans="6:6" ht="14.25" customHeight="1">
      <c r="F920" s="61"/>
    </row>
    <row r="921" spans="6:6" ht="14.25" customHeight="1">
      <c r="F921" s="61"/>
    </row>
    <row r="922" spans="6:6" ht="14.25" customHeight="1">
      <c r="F922" s="61"/>
    </row>
    <row r="923" spans="6:6" ht="14.25" customHeight="1">
      <c r="F923" s="61"/>
    </row>
    <row r="924" spans="6:6" ht="14.25" customHeight="1">
      <c r="F924" s="61"/>
    </row>
    <row r="925" spans="6:6" ht="14.25" customHeight="1">
      <c r="F925" s="61"/>
    </row>
    <row r="926" spans="6:6" ht="14.25" customHeight="1">
      <c r="F926" s="61"/>
    </row>
    <row r="927" spans="6:6" ht="14.25" customHeight="1">
      <c r="F927" s="61"/>
    </row>
    <row r="928" spans="6:6" ht="14.25" customHeight="1">
      <c r="F928" s="61"/>
    </row>
    <row r="929" spans="6:6" ht="14.25" customHeight="1">
      <c r="F929" s="61"/>
    </row>
    <row r="930" spans="6:6" ht="14.25" customHeight="1">
      <c r="F930" s="61"/>
    </row>
    <row r="931" spans="6:6" ht="14.25" customHeight="1">
      <c r="F931" s="61"/>
    </row>
    <row r="932" spans="6:6" ht="14.25" customHeight="1">
      <c r="F932" s="61"/>
    </row>
    <row r="933" spans="6:6" ht="14.25" customHeight="1">
      <c r="F933" s="61"/>
    </row>
    <row r="934" spans="6:6" ht="14.25" customHeight="1">
      <c r="F934" s="61"/>
    </row>
    <row r="935" spans="6:6" ht="14.25" customHeight="1">
      <c r="F935" s="61"/>
    </row>
    <row r="936" spans="6:6" ht="14.25" customHeight="1">
      <c r="F936" s="61"/>
    </row>
    <row r="937" spans="6:6" ht="14.25" customHeight="1">
      <c r="F937" s="61"/>
    </row>
    <row r="938" spans="6:6" ht="14.25" customHeight="1">
      <c r="F938" s="61"/>
    </row>
    <row r="939" spans="6:6" ht="14.25" customHeight="1">
      <c r="F939" s="61"/>
    </row>
    <row r="940" spans="6:6" ht="14.25" customHeight="1">
      <c r="F940" s="61"/>
    </row>
    <row r="941" spans="6:6" ht="14.25" customHeight="1">
      <c r="F941" s="61"/>
    </row>
    <row r="942" spans="6:6" ht="14.25" customHeight="1">
      <c r="F942" s="61"/>
    </row>
    <row r="943" spans="6:6" ht="14.25" customHeight="1">
      <c r="F943" s="61"/>
    </row>
    <row r="944" spans="6:6" ht="14.25" customHeight="1">
      <c r="F944" s="61"/>
    </row>
    <row r="945" spans="6:6" ht="14.25" customHeight="1">
      <c r="F945" s="61"/>
    </row>
    <row r="946" spans="6:6" ht="14.25" customHeight="1">
      <c r="F946" s="61"/>
    </row>
    <row r="947" spans="6:6" ht="14.25" customHeight="1">
      <c r="F947" s="61"/>
    </row>
    <row r="948" spans="6:6" ht="14.25" customHeight="1">
      <c r="F948" s="61"/>
    </row>
    <row r="949" spans="6:6" ht="14.25" customHeight="1">
      <c r="F949" s="61"/>
    </row>
    <row r="950" spans="6:6" ht="14.25" customHeight="1">
      <c r="F950" s="61"/>
    </row>
    <row r="951" spans="6:6" ht="14.25" customHeight="1">
      <c r="F951" s="61"/>
    </row>
    <row r="952" spans="6:6" ht="14.25" customHeight="1">
      <c r="F952" s="61"/>
    </row>
    <row r="953" spans="6:6" ht="14.25" customHeight="1">
      <c r="F953" s="61"/>
    </row>
    <row r="954" spans="6:6" ht="14.25" customHeight="1">
      <c r="F954" s="61"/>
    </row>
    <row r="955" spans="6:6" ht="14.25" customHeight="1">
      <c r="F955" s="61"/>
    </row>
    <row r="956" spans="6:6" ht="14.25" customHeight="1">
      <c r="F956" s="61"/>
    </row>
    <row r="957" spans="6:6" ht="14.25" customHeight="1">
      <c r="F957" s="61"/>
    </row>
    <row r="958" spans="6:6" ht="14.25" customHeight="1">
      <c r="F958" s="61"/>
    </row>
    <row r="959" spans="6:6" ht="14.25" customHeight="1">
      <c r="F959" s="61"/>
    </row>
    <row r="960" spans="6:6" ht="14.25" customHeight="1">
      <c r="F960" s="61"/>
    </row>
    <row r="961" spans="6:6" ht="14.25" customHeight="1">
      <c r="F961" s="61"/>
    </row>
    <row r="962" spans="6:6" ht="14.25" customHeight="1">
      <c r="F962" s="61"/>
    </row>
    <row r="963" spans="6:6" ht="14.25" customHeight="1">
      <c r="F963" s="61"/>
    </row>
    <row r="964" spans="6:6" ht="14.25" customHeight="1">
      <c r="F964" s="61"/>
    </row>
    <row r="965" spans="6:6" ht="14.25" customHeight="1">
      <c r="F965" s="61"/>
    </row>
    <row r="966" spans="6:6" ht="14.25" customHeight="1">
      <c r="F966" s="61"/>
    </row>
    <row r="967" spans="6:6" ht="14.25" customHeight="1">
      <c r="F967" s="61"/>
    </row>
    <row r="968" spans="6:6" ht="14.25" customHeight="1">
      <c r="F968" s="61"/>
    </row>
    <row r="969" spans="6:6" ht="14.25" customHeight="1">
      <c r="F969" s="61"/>
    </row>
    <row r="970" spans="6:6" ht="14.25" customHeight="1">
      <c r="F970" s="61"/>
    </row>
    <row r="971" spans="6:6" ht="14.25" customHeight="1">
      <c r="F971" s="61"/>
    </row>
    <row r="972" spans="6:6" ht="14.25" customHeight="1">
      <c r="F972" s="61"/>
    </row>
    <row r="973" spans="6:6" ht="14.25" customHeight="1">
      <c r="F973" s="61"/>
    </row>
    <row r="974" spans="6:6" ht="14.25" customHeight="1">
      <c r="F974" s="61"/>
    </row>
    <row r="975" spans="6:6" ht="14.25" customHeight="1">
      <c r="F975" s="61"/>
    </row>
    <row r="976" spans="6:6" ht="14.25" customHeight="1">
      <c r="F976" s="61"/>
    </row>
    <row r="977" spans="6:6" ht="14.25" customHeight="1">
      <c r="F977" s="61"/>
    </row>
    <row r="978" spans="6:6" ht="14.25" customHeight="1">
      <c r="F978" s="61"/>
    </row>
    <row r="979" spans="6:6" ht="14.25" customHeight="1">
      <c r="F979" s="61"/>
    </row>
    <row r="980" spans="6:6" ht="14.25" customHeight="1">
      <c r="F980" s="61"/>
    </row>
    <row r="981" spans="6:6" ht="14.25" customHeight="1">
      <c r="F981" s="61"/>
    </row>
    <row r="982" spans="6:6" ht="14.25" customHeight="1">
      <c r="F982" s="61"/>
    </row>
    <row r="983" spans="6:6" ht="14.25" customHeight="1">
      <c r="F983" s="61"/>
    </row>
    <row r="984" spans="6:6" ht="14.25" customHeight="1">
      <c r="F984" s="61"/>
    </row>
    <row r="985" spans="6:6" ht="14.25" customHeight="1">
      <c r="F985" s="61"/>
    </row>
    <row r="986" spans="6:6" ht="14.25" customHeight="1">
      <c r="F986" s="61"/>
    </row>
    <row r="987" spans="6:6" ht="14.25" customHeight="1">
      <c r="F987" s="61"/>
    </row>
    <row r="988" spans="6:6" ht="14.25" customHeight="1">
      <c r="F988" s="61"/>
    </row>
    <row r="989" spans="6:6" ht="14.25" customHeight="1">
      <c r="F989" s="61"/>
    </row>
    <row r="990" spans="6:6" ht="14.25" customHeight="1">
      <c r="F990" s="61"/>
    </row>
    <row r="991" spans="6:6" ht="14.25" customHeight="1">
      <c r="F991" s="61"/>
    </row>
    <row r="992" spans="6:6" ht="14.25" customHeight="1">
      <c r="F992" s="61"/>
    </row>
    <row r="993" spans="6:6" ht="14.25" customHeight="1">
      <c r="F993" s="61"/>
    </row>
    <row r="994" spans="6:6" ht="14.25" customHeight="1">
      <c r="F994" s="61"/>
    </row>
    <row r="995" spans="6:6" ht="14.25" customHeight="1">
      <c r="F995" s="61"/>
    </row>
    <row r="996" spans="6:6" ht="14.25" customHeight="1">
      <c r="F996" s="61"/>
    </row>
    <row r="997" spans="6:6" ht="14.25" customHeight="1">
      <c r="F997" s="61"/>
    </row>
    <row r="998" spans="6:6" ht="14.25" customHeight="1">
      <c r="F998" s="61"/>
    </row>
    <row r="999" spans="6:6" ht="14.25" customHeight="1">
      <c r="F999" s="61"/>
    </row>
    <row r="1000" spans="6:6" ht="14.25" customHeight="1">
      <c r="F1000" s="61"/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1000"/>
  <sheetViews>
    <sheetView topLeftCell="A7" workbookViewId="0"/>
  </sheetViews>
  <sheetFormatPr defaultColWidth="12.625" defaultRowHeight="15" customHeight="1"/>
  <cols>
    <col min="1" max="1" width="20.875" bestFit="1" customWidth="1"/>
    <col min="2" max="2" width="26.75" customWidth="1"/>
    <col min="3" max="38" width="7.625" customWidth="1"/>
  </cols>
  <sheetData>
    <row r="1" spans="1:6" ht="14.25" customHeight="1">
      <c r="A1" s="56" t="s">
        <v>288</v>
      </c>
      <c r="C1" s="56" t="s">
        <v>363</v>
      </c>
      <c r="F1" s="61"/>
    </row>
    <row r="2" spans="1:6" ht="14.25" customHeight="1">
      <c r="A2" s="56" t="s">
        <v>290</v>
      </c>
      <c r="F2" s="61"/>
    </row>
    <row r="3" spans="1:6" ht="14.25" customHeight="1">
      <c r="F3" s="61"/>
    </row>
    <row r="4" spans="1:6" ht="14.25" customHeight="1">
      <c r="F4" s="61"/>
    </row>
    <row r="5" spans="1:6" ht="14.25" customHeight="1">
      <c r="A5" s="56" t="s">
        <v>66</v>
      </c>
      <c r="F5" s="61"/>
    </row>
    <row r="6" spans="1:6" ht="14.25" customHeight="1">
      <c r="B6" s="56" t="s">
        <v>67</v>
      </c>
      <c r="C6" s="56" t="s">
        <v>291</v>
      </c>
      <c r="F6" s="61"/>
    </row>
    <row r="7" spans="1:6" ht="14.25" customHeight="1">
      <c r="B7" s="56" t="s">
        <v>69</v>
      </c>
      <c r="C7" s="56" t="s">
        <v>292</v>
      </c>
      <c r="F7" s="61"/>
    </row>
    <row r="8" spans="1:6" ht="14.25" customHeight="1">
      <c r="B8" s="56" t="s">
        <v>71</v>
      </c>
      <c r="C8" s="56" t="s">
        <v>293</v>
      </c>
      <c r="F8" s="61"/>
    </row>
    <row r="9" spans="1:6" ht="14.25" customHeight="1">
      <c r="B9" s="56" t="s">
        <v>73</v>
      </c>
      <c r="C9" s="56" t="s">
        <v>74</v>
      </c>
      <c r="F9" s="61"/>
    </row>
    <row r="10" spans="1:6" ht="14.25" customHeight="1">
      <c r="F10" s="61"/>
    </row>
    <row r="11" spans="1:6" ht="14.25" customHeight="1">
      <c r="A11" s="56" t="s">
        <v>75</v>
      </c>
      <c r="F11" s="61"/>
    </row>
    <row r="12" spans="1:6" ht="14.25" customHeight="1">
      <c r="B12" s="56" t="s">
        <v>76</v>
      </c>
      <c r="C12" s="56" t="s">
        <v>77</v>
      </c>
      <c r="F12" s="61"/>
    </row>
    <row r="13" spans="1:6" ht="14.25" customHeight="1">
      <c r="B13" s="56" t="s">
        <v>78</v>
      </c>
      <c r="C13" s="56" t="s">
        <v>79</v>
      </c>
      <c r="F13" s="61"/>
    </row>
    <row r="14" spans="1:6" ht="14.25" customHeight="1">
      <c r="B14" s="56" t="s">
        <v>294</v>
      </c>
      <c r="C14" s="56" t="s">
        <v>295</v>
      </c>
      <c r="F14" s="61"/>
    </row>
    <row r="15" spans="1:6" ht="14.25" customHeight="1">
      <c r="F15" s="61"/>
    </row>
    <row r="16" spans="1:6" ht="14.25" customHeight="1">
      <c r="A16" s="56" t="s">
        <v>296</v>
      </c>
      <c r="F16" s="61"/>
    </row>
    <row r="17" spans="1:38" ht="14.25" customHeight="1">
      <c r="B17" s="56" t="s">
        <v>297</v>
      </c>
      <c r="C17" s="56" t="s">
        <v>298</v>
      </c>
      <c r="F17" s="61"/>
    </row>
    <row r="18" spans="1:38" ht="14.25" customHeight="1">
      <c r="B18" s="56" t="s">
        <v>299</v>
      </c>
      <c r="C18" s="56" t="s">
        <v>300</v>
      </c>
      <c r="F18" s="61"/>
    </row>
    <row r="19" spans="1:38" ht="14.25" customHeight="1">
      <c r="F19" s="61"/>
    </row>
    <row r="20" spans="1:38" ht="14.25" customHeight="1">
      <c r="B20" s="56" t="s">
        <v>301</v>
      </c>
      <c r="C20" s="56">
        <v>50.6</v>
      </c>
      <c r="F20" s="61"/>
    </row>
    <row r="21" spans="1:38" ht="14.25" customHeight="1">
      <c r="B21" s="56" t="s">
        <v>51</v>
      </c>
      <c r="C21" s="56">
        <v>125</v>
      </c>
      <c r="D21" s="56">
        <v>250</v>
      </c>
      <c r="E21" s="56">
        <v>500</v>
      </c>
      <c r="F21" s="61">
        <v>1000</v>
      </c>
      <c r="G21" s="56">
        <v>2000</v>
      </c>
      <c r="H21" s="56">
        <v>4000</v>
      </c>
      <c r="I21" s="56">
        <v>8000</v>
      </c>
    </row>
    <row r="22" spans="1:38" ht="14.25" customHeight="1">
      <c r="B22" s="56" t="s">
        <v>302</v>
      </c>
      <c r="C22" s="56">
        <v>52</v>
      </c>
      <c r="D22" s="56">
        <v>51.2</v>
      </c>
      <c r="E22" s="56">
        <v>47.9</v>
      </c>
      <c r="F22" s="61">
        <v>46.3</v>
      </c>
      <c r="G22" s="56">
        <v>41.4</v>
      </c>
      <c r="H22" s="56">
        <v>34.200000000000003</v>
      </c>
      <c r="I22" s="56">
        <v>24.8</v>
      </c>
    </row>
    <row r="23" spans="1:38" ht="14.25" customHeight="1">
      <c r="F23" s="61"/>
    </row>
    <row r="24" spans="1:38" ht="14.25" customHeight="1">
      <c r="A24" s="56" t="s">
        <v>303</v>
      </c>
      <c r="F24" s="61"/>
    </row>
    <row r="25" spans="1:38" ht="14.25" customHeight="1">
      <c r="B25" s="56" t="s">
        <v>304</v>
      </c>
      <c r="F25" s="61"/>
    </row>
    <row r="26" spans="1:38" ht="14.25" customHeight="1">
      <c r="B26" s="56" t="s">
        <v>305</v>
      </c>
      <c r="F26" s="61"/>
    </row>
    <row r="27" spans="1:38" ht="14.25" customHeight="1">
      <c r="F27" s="61"/>
    </row>
    <row r="28" spans="1:38" ht="14.25" customHeight="1">
      <c r="B28" s="56" t="s">
        <v>306</v>
      </c>
      <c r="C28" s="56" t="s">
        <v>307</v>
      </c>
      <c r="D28" s="56" t="s">
        <v>308</v>
      </c>
      <c r="E28" s="56" t="s">
        <v>307</v>
      </c>
      <c r="F28" s="61" t="s">
        <v>309</v>
      </c>
      <c r="G28" s="56" t="s">
        <v>309</v>
      </c>
      <c r="H28" s="56" t="s">
        <v>309</v>
      </c>
      <c r="I28" s="56" t="s">
        <v>309</v>
      </c>
      <c r="J28" s="56" t="s">
        <v>51</v>
      </c>
      <c r="K28" s="56">
        <v>125</v>
      </c>
      <c r="L28" s="56" t="s">
        <v>309</v>
      </c>
      <c r="M28" s="56" t="s">
        <v>309</v>
      </c>
      <c r="N28" s="56" t="s">
        <v>309</v>
      </c>
      <c r="O28" s="56">
        <v>250</v>
      </c>
      <c r="P28" s="56" t="s">
        <v>309</v>
      </c>
      <c r="Q28" s="56" t="s">
        <v>309</v>
      </c>
      <c r="R28" s="56" t="s">
        <v>309</v>
      </c>
      <c r="S28" s="56">
        <v>500</v>
      </c>
      <c r="T28" s="56" t="s">
        <v>309</v>
      </c>
      <c r="U28" s="56" t="s">
        <v>309</v>
      </c>
      <c r="V28" s="56" t="s">
        <v>309</v>
      </c>
      <c r="W28" s="56">
        <v>1000</v>
      </c>
      <c r="X28" s="56" t="s">
        <v>309</v>
      </c>
      <c r="Y28" s="56" t="s">
        <v>309</v>
      </c>
      <c r="Z28" s="56" t="s">
        <v>309</v>
      </c>
      <c r="AA28" s="56">
        <v>2000</v>
      </c>
      <c r="AB28" s="56" t="s">
        <v>309</v>
      </c>
      <c r="AC28" s="56" t="s">
        <v>309</v>
      </c>
      <c r="AD28" s="56" t="s">
        <v>309</v>
      </c>
      <c r="AE28" s="56">
        <v>4000</v>
      </c>
      <c r="AF28" s="56" t="s">
        <v>309</v>
      </c>
      <c r="AG28" s="56" t="s">
        <v>309</v>
      </c>
      <c r="AH28" s="56" t="s">
        <v>309</v>
      </c>
      <c r="AI28" s="56">
        <v>8000</v>
      </c>
      <c r="AJ28" s="56" t="s">
        <v>309</v>
      </c>
      <c r="AK28" s="56" t="s">
        <v>309</v>
      </c>
      <c r="AL28" s="56" t="s">
        <v>309</v>
      </c>
    </row>
    <row r="29" spans="1:38" ht="14.25" customHeight="1">
      <c r="B29" s="56" t="s">
        <v>310</v>
      </c>
      <c r="C29" s="56" t="s">
        <v>311</v>
      </c>
      <c r="D29" s="56" t="s">
        <v>310</v>
      </c>
      <c r="E29" s="56" t="s">
        <v>311</v>
      </c>
      <c r="F29" s="61" t="s">
        <v>312</v>
      </c>
      <c r="G29" s="56" t="s">
        <v>313</v>
      </c>
      <c r="H29" s="56" t="s">
        <v>314</v>
      </c>
      <c r="I29" s="56" t="s">
        <v>315</v>
      </c>
      <c r="J29" s="56" t="s">
        <v>309</v>
      </c>
      <c r="K29" s="56" t="s">
        <v>316</v>
      </c>
      <c r="L29" s="56" t="s">
        <v>317</v>
      </c>
      <c r="M29" s="56" t="s">
        <v>318</v>
      </c>
      <c r="N29" s="56" t="s">
        <v>315</v>
      </c>
      <c r="O29" s="56" t="s">
        <v>316</v>
      </c>
      <c r="P29" s="56" t="s">
        <v>317</v>
      </c>
      <c r="Q29" s="56" t="s">
        <v>318</v>
      </c>
      <c r="R29" s="56" t="s">
        <v>315</v>
      </c>
      <c r="S29" s="56" t="s">
        <v>316</v>
      </c>
      <c r="T29" s="56" t="s">
        <v>317</v>
      </c>
      <c r="U29" s="56" t="s">
        <v>318</v>
      </c>
      <c r="V29" s="56" t="s">
        <v>315</v>
      </c>
      <c r="W29" s="56" t="s">
        <v>316</v>
      </c>
      <c r="X29" s="56" t="s">
        <v>317</v>
      </c>
      <c r="Y29" s="56" t="s">
        <v>318</v>
      </c>
      <c r="Z29" s="56" t="s">
        <v>315</v>
      </c>
      <c r="AA29" s="56" t="s">
        <v>316</v>
      </c>
      <c r="AB29" s="56" t="s">
        <v>317</v>
      </c>
      <c r="AC29" s="56" t="s">
        <v>318</v>
      </c>
      <c r="AD29" s="56" t="s">
        <v>315</v>
      </c>
      <c r="AE29" s="56" t="s">
        <v>316</v>
      </c>
      <c r="AF29" s="56" t="s">
        <v>317</v>
      </c>
      <c r="AG29" s="56" t="s">
        <v>318</v>
      </c>
      <c r="AH29" s="56" t="s">
        <v>315</v>
      </c>
      <c r="AI29" s="56" t="s">
        <v>316</v>
      </c>
      <c r="AJ29" s="56" t="s">
        <v>317</v>
      </c>
      <c r="AK29" s="56" t="s">
        <v>318</v>
      </c>
      <c r="AL29" s="56" t="s">
        <v>315</v>
      </c>
    </row>
    <row r="30" spans="1:38" ht="14.25" customHeight="1">
      <c r="B30" s="56" t="s">
        <v>319</v>
      </c>
      <c r="C30" s="56" t="s">
        <v>320</v>
      </c>
      <c r="D30" s="56" t="s">
        <v>319</v>
      </c>
      <c r="E30" s="56" t="s">
        <v>320</v>
      </c>
      <c r="F30" s="61" t="s">
        <v>321</v>
      </c>
      <c r="G30" s="56" t="s">
        <v>321</v>
      </c>
      <c r="H30" s="56" t="s">
        <v>94</v>
      </c>
      <c r="I30" s="56" t="s">
        <v>309</v>
      </c>
      <c r="J30" s="56" t="s">
        <v>309</v>
      </c>
      <c r="K30" s="56" t="s">
        <v>94</v>
      </c>
      <c r="L30" s="56" t="s">
        <v>322</v>
      </c>
      <c r="M30" s="56" t="s">
        <v>322</v>
      </c>
      <c r="N30" s="56" t="s">
        <v>309</v>
      </c>
      <c r="O30" s="56" t="s">
        <v>94</v>
      </c>
      <c r="P30" s="56" t="s">
        <v>322</v>
      </c>
      <c r="Q30" s="56" t="s">
        <v>322</v>
      </c>
      <c r="R30" s="56" t="s">
        <v>309</v>
      </c>
      <c r="S30" s="56" t="s">
        <v>94</v>
      </c>
      <c r="T30" s="56" t="s">
        <v>322</v>
      </c>
      <c r="U30" s="56" t="s">
        <v>322</v>
      </c>
      <c r="V30" s="56" t="s">
        <v>309</v>
      </c>
      <c r="W30" s="56" t="s">
        <v>94</v>
      </c>
      <c r="X30" s="56" t="s">
        <v>322</v>
      </c>
      <c r="Y30" s="56" t="s">
        <v>322</v>
      </c>
      <c r="Z30" s="56" t="s">
        <v>309</v>
      </c>
      <c r="AA30" s="56" t="s">
        <v>94</v>
      </c>
      <c r="AB30" s="56" t="s">
        <v>322</v>
      </c>
      <c r="AC30" s="56" t="s">
        <v>322</v>
      </c>
      <c r="AD30" s="56" t="s">
        <v>309</v>
      </c>
      <c r="AE30" s="56" t="s">
        <v>94</v>
      </c>
      <c r="AF30" s="56" t="s">
        <v>322</v>
      </c>
      <c r="AG30" s="56" t="s">
        <v>322</v>
      </c>
      <c r="AH30" s="56" t="s">
        <v>309</v>
      </c>
      <c r="AI30" s="56" t="s">
        <v>94</v>
      </c>
      <c r="AJ30" s="56" t="s">
        <v>322</v>
      </c>
      <c r="AK30" s="56" t="s">
        <v>322</v>
      </c>
      <c r="AL30" s="56" t="s">
        <v>309</v>
      </c>
    </row>
    <row r="31" spans="1:38" ht="14.25" customHeight="1">
      <c r="B31" s="62">
        <v>44302</v>
      </c>
      <c r="C31" s="60">
        <v>0.53583333333333327</v>
      </c>
      <c r="D31" s="62">
        <v>44302</v>
      </c>
      <c r="E31" s="60">
        <v>0.53600694444444441</v>
      </c>
      <c r="F31" s="61">
        <v>0.43</v>
      </c>
      <c r="G31" s="56" t="s">
        <v>309</v>
      </c>
      <c r="H31" s="56">
        <v>84.5</v>
      </c>
      <c r="I31" s="56" t="s">
        <v>323</v>
      </c>
      <c r="J31" s="56" t="s">
        <v>309</v>
      </c>
      <c r="K31" s="56">
        <v>87.2</v>
      </c>
      <c r="L31" s="56">
        <v>0.55000000000000004</v>
      </c>
      <c r="M31" s="56">
        <v>0.4</v>
      </c>
      <c r="N31" s="56" t="s">
        <v>323</v>
      </c>
      <c r="O31" s="56">
        <v>87.9</v>
      </c>
      <c r="P31" s="56">
        <v>0.69</v>
      </c>
      <c r="Q31" s="56">
        <v>0.49</v>
      </c>
      <c r="R31" s="56" t="s">
        <v>323</v>
      </c>
      <c r="S31" s="56">
        <v>83.5</v>
      </c>
      <c r="T31" s="56">
        <v>0.68</v>
      </c>
      <c r="U31" s="56">
        <v>0.43</v>
      </c>
      <c r="V31" s="56" t="s">
        <v>323</v>
      </c>
      <c r="W31" s="56">
        <v>77.3</v>
      </c>
      <c r="X31" s="56">
        <v>0.35</v>
      </c>
      <c r="Y31" s="56">
        <v>0.12</v>
      </c>
      <c r="Z31" s="56" t="s">
        <v>323</v>
      </c>
      <c r="AA31" s="56">
        <v>71.099999999999994</v>
      </c>
      <c r="AB31" s="56">
        <v>0.36</v>
      </c>
      <c r="AC31" s="56">
        <v>0.21</v>
      </c>
      <c r="AD31" s="56" t="s">
        <v>323</v>
      </c>
      <c r="AE31" s="56">
        <v>65.099999999999994</v>
      </c>
      <c r="AF31" s="56">
        <v>0.65</v>
      </c>
      <c r="AG31" s="56">
        <v>0.4</v>
      </c>
      <c r="AH31" s="56" t="s">
        <v>323</v>
      </c>
      <c r="AI31" s="56">
        <v>55.8</v>
      </c>
      <c r="AJ31" s="56">
        <v>0.68</v>
      </c>
      <c r="AK31" s="56">
        <v>0.37</v>
      </c>
      <c r="AL31" s="56" t="s">
        <v>323</v>
      </c>
    </row>
    <row r="32" spans="1:38" ht="14.25" customHeight="1">
      <c r="F32" s="61"/>
    </row>
    <row r="33" spans="1:6" ht="14.25" customHeight="1">
      <c r="A33" s="56" t="s">
        <v>98</v>
      </c>
      <c r="F33" s="61"/>
    </row>
    <row r="34" spans="1:6" ht="14.25" customHeight="1">
      <c r="B34" s="56" t="s">
        <v>364</v>
      </c>
      <c r="D34" s="56" t="s">
        <v>365</v>
      </c>
      <c r="F34" s="61"/>
    </row>
    <row r="35" spans="1:6" ht="14.25" customHeight="1">
      <c r="A35" s="56" t="s">
        <v>290</v>
      </c>
      <c r="F35" s="61"/>
    </row>
    <row r="36" spans="1:6" ht="14.25" customHeight="1">
      <c r="F36" s="61"/>
    </row>
    <row r="37" spans="1:6" ht="14.25" customHeight="1">
      <c r="F37" s="61"/>
    </row>
    <row r="38" spans="1:6" ht="14.25" customHeight="1">
      <c r="A38" s="56" t="s">
        <v>66</v>
      </c>
      <c r="F38" s="61"/>
    </row>
    <row r="39" spans="1:6" ht="14.25" customHeight="1">
      <c r="B39" s="56" t="s">
        <v>67</v>
      </c>
      <c r="C39" s="56" t="s">
        <v>291</v>
      </c>
      <c r="F39" s="61"/>
    </row>
    <row r="40" spans="1:6" ht="14.25" customHeight="1">
      <c r="B40" s="56" t="s">
        <v>69</v>
      </c>
      <c r="C40" s="56" t="s">
        <v>292</v>
      </c>
      <c r="F40" s="61"/>
    </row>
    <row r="41" spans="1:6" ht="14.25" customHeight="1">
      <c r="B41" s="56" t="s">
        <v>71</v>
      </c>
      <c r="C41" s="56" t="s">
        <v>293</v>
      </c>
      <c r="F41" s="61"/>
    </row>
    <row r="42" spans="1:6" ht="14.25" customHeight="1">
      <c r="B42" s="56" t="s">
        <v>73</v>
      </c>
      <c r="C42" s="56" t="s">
        <v>74</v>
      </c>
      <c r="F42" s="61"/>
    </row>
    <row r="43" spans="1:6" ht="14.25" customHeight="1">
      <c r="F43" s="61"/>
    </row>
    <row r="44" spans="1:6" ht="14.25" customHeight="1">
      <c r="A44" s="56" t="s">
        <v>75</v>
      </c>
      <c r="F44" s="61"/>
    </row>
    <row r="45" spans="1:6" ht="14.25" customHeight="1">
      <c r="B45" s="56" t="s">
        <v>76</v>
      </c>
      <c r="C45" s="56" t="s">
        <v>77</v>
      </c>
      <c r="F45" s="61"/>
    </row>
    <row r="46" spans="1:6" ht="14.25" customHeight="1">
      <c r="B46" s="56" t="s">
        <v>78</v>
      </c>
      <c r="C46" s="56" t="s">
        <v>79</v>
      </c>
      <c r="F46" s="61"/>
    </row>
    <row r="47" spans="1:6" ht="14.25" customHeight="1">
      <c r="B47" s="56" t="s">
        <v>294</v>
      </c>
      <c r="C47" s="56" t="s">
        <v>295</v>
      </c>
      <c r="F47" s="61"/>
    </row>
    <row r="48" spans="1:6" ht="14.25" customHeight="1">
      <c r="F48" s="61"/>
    </row>
    <row r="49" spans="1:38" ht="14.25" customHeight="1">
      <c r="A49" s="56" t="s">
        <v>296</v>
      </c>
      <c r="F49" s="61"/>
    </row>
    <row r="50" spans="1:38" ht="14.25" customHeight="1">
      <c r="B50" s="56" t="s">
        <v>297</v>
      </c>
      <c r="C50" s="56" t="s">
        <v>298</v>
      </c>
      <c r="F50" s="61"/>
    </row>
    <row r="51" spans="1:38" ht="14.25" customHeight="1">
      <c r="B51" s="56" t="s">
        <v>299</v>
      </c>
      <c r="C51" s="56" t="s">
        <v>300</v>
      </c>
      <c r="F51" s="61"/>
    </row>
    <row r="52" spans="1:38" ht="14.25" customHeight="1">
      <c r="F52" s="61"/>
    </row>
    <row r="53" spans="1:38" ht="14.25" customHeight="1">
      <c r="B53" s="56" t="s">
        <v>301</v>
      </c>
      <c r="C53" s="56">
        <v>50.6</v>
      </c>
      <c r="F53" s="61"/>
    </row>
    <row r="54" spans="1:38" ht="14.25" customHeight="1">
      <c r="B54" s="56" t="s">
        <v>51</v>
      </c>
      <c r="C54" s="56">
        <v>125</v>
      </c>
      <c r="D54" s="56">
        <v>250</v>
      </c>
      <c r="E54" s="56">
        <v>500</v>
      </c>
      <c r="F54" s="61">
        <v>1000</v>
      </c>
      <c r="G54" s="56">
        <v>2000</v>
      </c>
      <c r="H54" s="56">
        <v>4000</v>
      </c>
      <c r="I54" s="56">
        <v>8000</v>
      </c>
    </row>
    <row r="55" spans="1:38" ht="14.25" customHeight="1">
      <c r="B55" s="56" t="s">
        <v>302</v>
      </c>
      <c r="C55" s="56">
        <v>52</v>
      </c>
      <c r="D55" s="56">
        <v>51.2</v>
      </c>
      <c r="E55" s="56">
        <v>47.9</v>
      </c>
      <c r="F55" s="61">
        <v>46.3</v>
      </c>
      <c r="G55" s="56">
        <v>41.4</v>
      </c>
      <c r="H55" s="56">
        <v>34.200000000000003</v>
      </c>
      <c r="I55" s="56">
        <v>24.8</v>
      </c>
    </row>
    <row r="56" spans="1:38" ht="14.25" customHeight="1">
      <c r="F56" s="61"/>
    </row>
    <row r="57" spans="1:38" ht="14.25" customHeight="1">
      <c r="A57" s="56" t="s">
        <v>303</v>
      </c>
      <c r="F57" s="61"/>
    </row>
    <row r="58" spans="1:38" ht="14.25" customHeight="1">
      <c r="B58" s="56" t="s">
        <v>304</v>
      </c>
      <c r="F58" s="61"/>
    </row>
    <row r="59" spans="1:38" ht="14.25" customHeight="1">
      <c r="B59" s="56" t="s">
        <v>305</v>
      </c>
      <c r="F59" s="61"/>
    </row>
    <row r="60" spans="1:38" ht="14.25" customHeight="1">
      <c r="F60" s="61"/>
    </row>
    <row r="61" spans="1:38" ht="14.25" customHeight="1">
      <c r="B61" s="56" t="s">
        <v>306</v>
      </c>
      <c r="C61" s="56" t="s">
        <v>307</v>
      </c>
      <c r="D61" s="56" t="s">
        <v>308</v>
      </c>
      <c r="E61" s="56" t="s">
        <v>307</v>
      </c>
      <c r="F61" s="61" t="s">
        <v>309</v>
      </c>
      <c r="G61" s="56" t="s">
        <v>309</v>
      </c>
      <c r="H61" s="56" t="s">
        <v>309</v>
      </c>
      <c r="I61" s="56" t="s">
        <v>309</v>
      </c>
      <c r="J61" s="56" t="s">
        <v>51</v>
      </c>
      <c r="K61" s="56">
        <v>125</v>
      </c>
      <c r="L61" s="56" t="s">
        <v>309</v>
      </c>
      <c r="M61" s="56" t="s">
        <v>309</v>
      </c>
      <c r="N61" s="56" t="s">
        <v>309</v>
      </c>
      <c r="O61" s="56">
        <v>250</v>
      </c>
      <c r="P61" s="56" t="s">
        <v>309</v>
      </c>
      <c r="Q61" s="56" t="s">
        <v>309</v>
      </c>
      <c r="R61" s="56" t="s">
        <v>309</v>
      </c>
      <c r="S61" s="56">
        <v>500</v>
      </c>
      <c r="T61" s="56" t="s">
        <v>309</v>
      </c>
      <c r="U61" s="56" t="s">
        <v>309</v>
      </c>
      <c r="V61" s="56" t="s">
        <v>309</v>
      </c>
      <c r="W61" s="56">
        <v>1000</v>
      </c>
      <c r="X61" s="56" t="s">
        <v>309</v>
      </c>
      <c r="Y61" s="56" t="s">
        <v>309</v>
      </c>
      <c r="Z61" s="56" t="s">
        <v>309</v>
      </c>
      <c r="AA61" s="56">
        <v>2000</v>
      </c>
      <c r="AB61" s="56" t="s">
        <v>309</v>
      </c>
      <c r="AC61" s="56" t="s">
        <v>309</v>
      </c>
      <c r="AD61" s="56" t="s">
        <v>309</v>
      </c>
      <c r="AE61" s="56">
        <v>4000</v>
      </c>
      <c r="AF61" s="56" t="s">
        <v>309</v>
      </c>
      <c r="AG61" s="56" t="s">
        <v>309</v>
      </c>
      <c r="AH61" s="56" t="s">
        <v>309</v>
      </c>
      <c r="AI61" s="56">
        <v>8000</v>
      </c>
      <c r="AJ61" s="56" t="s">
        <v>309</v>
      </c>
      <c r="AK61" s="56" t="s">
        <v>309</v>
      </c>
      <c r="AL61" s="56" t="s">
        <v>309</v>
      </c>
    </row>
    <row r="62" spans="1:38" ht="14.25" customHeight="1">
      <c r="B62" s="56" t="s">
        <v>310</v>
      </c>
      <c r="C62" s="56" t="s">
        <v>311</v>
      </c>
      <c r="D62" s="56" t="s">
        <v>310</v>
      </c>
      <c r="E62" s="56" t="s">
        <v>311</v>
      </c>
      <c r="F62" s="61" t="s">
        <v>312</v>
      </c>
      <c r="G62" s="56" t="s">
        <v>313</v>
      </c>
      <c r="H62" s="56" t="s">
        <v>314</v>
      </c>
      <c r="I62" s="56" t="s">
        <v>315</v>
      </c>
      <c r="J62" s="56" t="s">
        <v>309</v>
      </c>
      <c r="K62" s="56" t="s">
        <v>316</v>
      </c>
      <c r="L62" s="56" t="s">
        <v>317</v>
      </c>
      <c r="M62" s="56" t="s">
        <v>318</v>
      </c>
      <c r="N62" s="56" t="s">
        <v>315</v>
      </c>
      <c r="O62" s="56" t="s">
        <v>316</v>
      </c>
      <c r="P62" s="56" t="s">
        <v>317</v>
      </c>
      <c r="Q62" s="56" t="s">
        <v>318</v>
      </c>
      <c r="R62" s="56" t="s">
        <v>315</v>
      </c>
      <c r="S62" s="56" t="s">
        <v>316</v>
      </c>
      <c r="T62" s="56" t="s">
        <v>317</v>
      </c>
      <c r="U62" s="56" t="s">
        <v>318</v>
      </c>
      <c r="V62" s="56" t="s">
        <v>315</v>
      </c>
      <c r="W62" s="56" t="s">
        <v>316</v>
      </c>
      <c r="X62" s="56" t="s">
        <v>317</v>
      </c>
      <c r="Y62" s="56" t="s">
        <v>318</v>
      </c>
      <c r="Z62" s="56" t="s">
        <v>315</v>
      </c>
      <c r="AA62" s="56" t="s">
        <v>316</v>
      </c>
      <c r="AB62" s="56" t="s">
        <v>317</v>
      </c>
      <c r="AC62" s="56" t="s">
        <v>318</v>
      </c>
      <c r="AD62" s="56" t="s">
        <v>315</v>
      </c>
      <c r="AE62" s="56" t="s">
        <v>316</v>
      </c>
      <c r="AF62" s="56" t="s">
        <v>317</v>
      </c>
      <c r="AG62" s="56" t="s">
        <v>318</v>
      </c>
      <c r="AH62" s="56" t="s">
        <v>315</v>
      </c>
      <c r="AI62" s="56" t="s">
        <v>316</v>
      </c>
      <c r="AJ62" s="56" t="s">
        <v>317</v>
      </c>
      <c r="AK62" s="56" t="s">
        <v>318</v>
      </c>
      <c r="AL62" s="56" t="s">
        <v>315</v>
      </c>
    </row>
    <row r="63" spans="1:38" ht="14.25" customHeight="1">
      <c r="B63" s="56" t="s">
        <v>319</v>
      </c>
      <c r="C63" s="56" t="s">
        <v>320</v>
      </c>
      <c r="D63" s="56" t="s">
        <v>319</v>
      </c>
      <c r="E63" s="56" t="s">
        <v>320</v>
      </c>
      <c r="F63" s="61" t="s">
        <v>321</v>
      </c>
      <c r="G63" s="56" t="s">
        <v>321</v>
      </c>
      <c r="H63" s="56" t="s">
        <v>94</v>
      </c>
      <c r="I63" s="56" t="s">
        <v>309</v>
      </c>
      <c r="J63" s="56" t="s">
        <v>309</v>
      </c>
      <c r="K63" s="56" t="s">
        <v>94</v>
      </c>
      <c r="L63" s="56" t="s">
        <v>322</v>
      </c>
      <c r="M63" s="56" t="s">
        <v>322</v>
      </c>
      <c r="N63" s="56" t="s">
        <v>309</v>
      </c>
      <c r="O63" s="56" t="s">
        <v>94</v>
      </c>
      <c r="P63" s="56" t="s">
        <v>322</v>
      </c>
      <c r="Q63" s="56" t="s">
        <v>322</v>
      </c>
      <c r="R63" s="56" t="s">
        <v>309</v>
      </c>
      <c r="S63" s="56" t="s">
        <v>94</v>
      </c>
      <c r="T63" s="56" t="s">
        <v>322</v>
      </c>
      <c r="U63" s="56" t="s">
        <v>322</v>
      </c>
      <c r="V63" s="56" t="s">
        <v>309</v>
      </c>
      <c r="W63" s="56" t="s">
        <v>94</v>
      </c>
      <c r="X63" s="56" t="s">
        <v>322</v>
      </c>
      <c r="Y63" s="56" t="s">
        <v>322</v>
      </c>
      <c r="Z63" s="56" t="s">
        <v>309</v>
      </c>
      <c r="AA63" s="56" t="s">
        <v>94</v>
      </c>
      <c r="AB63" s="56" t="s">
        <v>322</v>
      </c>
      <c r="AC63" s="56" t="s">
        <v>322</v>
      </c>
      <c r="AD63" s="56" t="s">
        <v>309</v>
      </c>
      <c r="AE63" s="56" t="s">
        <v>94</v>
      </c>
      <c r="AF63" s="56" t="s">
        <v>322</v>
      </c>
      <c r="AG63" s="56" t="s">
        <v>322</v>
      </c>
      <c r="AH63" s="56" t="s">
        <v>309</v>
      </c>
      <c r="AI63" s="56" t="s">
        <v>94</v>
      </c>
      <c r="AJ63" s="56" t="s">
        <v>322</v>
      </c>
      <c r="AK63" s="56" t="s">
        <v>322</v>
      </c>
      <c r="AL63" s="56" t="s">
        <v>309</v>
      </c>
    </row>
    <row r="64" spans="1:38" ht="14.25" customHeight="1">
      <c r="B64" s="62">
        <v>44302</v>
      </c>
      <c r="C64" s="60">
        <v>0.53289351851851852</v>
      </c>
      <c r="D64" s="62">
        <v>44302</v>
      </c>
      <c r="E64" s="60">
        <v>0.53306712962962965</v>
      </c>
      <c r="F64" s="61">
        <v>0.49</v>
      </c>
      <c r="G64" s="56" t="s">
        <v>309</v>
      </c>
      <c r="H64" s="56">
        <v>84.6</v>
      </c>
      <c r="I64" s="56" t="s">
        <v>323</v>
      </c>
      <c r="J64" s="56" t="s">
        <v>309</v>
      </c>
      <c r="K64" s="56">
        <v>86.1</v>
      </c>
      <c r="L64" s="56">
        <v>0.48</v>
      </c>
      <c r="M64" s="56">
        <v>0.5</v>
      </c>
      <c r="N64" s="56" t="s">
        <v>323</v>
      </c>
      <c r="O64" s="56">
        <v>86.5</v>
      </c>
      <c r="P64" s="56">
        <v>0.39</v>
      </c>
      <c r="Q64" s="56">
        <v>0.33</v>
      </c>
      <c r="R64" s="56" t="s">
        <v>323</v>
      </c>
      <c r="S64" s="56">
        <v>83.2</v>
      </c>
      <c r="T64" s="56">
        <v>0.45</v>
      </c>
      <c r="U64" s="56">
        <v>0.5</v>
      </c>
      <c r="V64" s="56" t="s">
        <v>323</v>
      </c>
      <c r="W64" s="56">
        <v>78.900000000000006</v>
      </c>
      <c r="X64" s="56">
        <v>0.53</v>
      </c>
      <c r="Y64" s="56">
        <v>0.23</v>
      </c>
      <c r="Z64" s="56" t="s">
        <v>323</v>
      </c>
      <c r="AA64" s="56">
        <v>73.8</v>
      </c>
      <c r="AB64" s="56">
        <v>0.55000000000000004</v>
      </c>
      <c r="AC64" s="56">
        <v>0.47</v>
      </c>
      <c r="AD64" s="56" t="s">
        <v>323</v>
      </c>
      <c r="AE64" s="56">
        <v>67.3</v>
      </c>
      <c r="AF64" s="56">
        <v>0.69</v>
      </c>
      <c r="AG64" s="56">
        <v>0.63</v>
      </c>
      <c r="AH64" s="56" t="s">
        <v>323</v>
      </c>
      <c r="AI64" s="56">
        <v>57.4</v>
      </c>
      <c r="AJ64" s="56">
        <v>0.8</v>
      </c>
      <c r="AK64" s="56">
        <v>0.25</v>
      </c>
      <c r="AL64" s="56" t="s">
        <v>323</v>
      </c>
    </row>
    <row r="65" spans="1:6" ht="14.25" customHeight="1">
      <c r="F65" s="61"/>
    </row>
    <row r="66" spans="1:6" ht="14.25" customHeight="1">
      <c r="A66" s="56" t="s">
        <v>98</v>
      </c>
      <c r="F66" s="61"/>
    </row>
    <row r="67" spans="1:6" ht="14.25" customHeight="1">
      <c r="B67" s="56" t="s">
        <v>366</v>
      </c>
      <c r="D67" s="56" t="s">
        <v>367</v>
      </c>
      <c r="F67" s="61"/>
    </row>
    <row r="68" spans="1:6" ht="14.25" customHeight="1">
      <c r="A68" s="56" t="s">
        <v>290</v>
      </c>
      <c r="F68" s="61"/>
    </row>
    <row r="69" spans="1:6" ht="14.25" customHeight="1">
      <c r="F69" s="61"/>
    </row>
    <row r="70" spans="1:6" ht="14.25" customHeight="1">
      <c r="F70" s="61"/>
    </row>
    <row r="71" spans="1:6" ht="14.25" customHeight="1">
      <c r="A71" s="56" t="s">
        <v>66</v>
      </c>
      <c r="F71" s="61"/>
    </row>
    <row r="72" spans="1:6" ht="14.25" customHeight="1">
      <c r="B72" s="56" t="s">
        <v>67</v>
      </c>
      <c r="C72" s="56" t="s">
        <v>291</v>
      </c>
      <c r="F72" s="61"/>
    </row>
    <row r="73" spans="1:6" ht="14.25" customHeight="1">
      <c r="B73" s="56" t="s">
        <v>69</v>
      </c>
      <c r="C73" s="56" t="s">
        <v>292</v>
      </c>
      <c r="F73" s="61"/>
    </row>
    <row r="74" spans="1:6" ht="14.25" customHeight="1">
      <c r="B74" s="56" t="s">
        <v>71</v>
      </c>
      <c r="C74" s="56" t="s">
        <v>293</v>
      </c>
      <c r="F74" s="61"/>
    </row>
    <row r="75" spans="1:6" ht="14.25" customHeight="1">
      <c r="B75" s="56" t="s">
        <v>73</v>
      </c>
      <c r="C75" s="56" t="s">
        <v>74</v>
      </c>
      <c r="F75" s="61"/>
    </row>
    <row r="76" spans="1:6" ht="14.25" customHeight="1">
      <c r="F76" s="61"/>
    </row>
    <row r="77" spans="1:6" ht="14.25" customHeight="1">
      <c r="A77" s="56" t="s">
        <v>75</v>
      </c>
      <c r="F77" s="61"/>
    </row>
    <row r="78" spans="1:6" ht="14.25" customHeight="1">
      <c r="B78" s="56" t="s">
        <v>76</v>
      </c>
      <c r="C78" s="56" t="s">
        <v>77</v>
      </c>
      <c r="F78" s="61"/>
    </row>
    <row r="79" spans="1:6" ht="14.25" customHeight="1">
      <c r="B79" s="56" t="s">
        <v>78</v>
      </c>
      <c r="C79" s="56" t="s">
        <v>79</v>
      </c>
      <c r="F79" s="61"/>
    </row>
    <row r="80" spans="1:6" ht="14.25" customHeight="1">
      <c r="B80" s="56" t="s">
        <v>294</v>
      </c>
      <c r="C80" s="56" t="s">
        <v>295</v>
      </c>
      <c r="F80" s="61"/>
    </row>
    <row r="81" spans="1:38" ht="14.25" customHeight="1">
      <c r="F81" s="61"/>
    </row>
    <row r="82" spans="1:38" ht="14.25" customHeight="1">
      <c r="A82" s="56" t="s">
        <v>296</v>
      </c>
      <c r="F82" s="61"/>
    </row>
    <row r="83" spans="1:38" ht="14.25" customHeight="1">
      <c r="B83" s="56" t="s">
        <v>297</v>
      </c>
      <c r="C83" s="56" t="s">
        <v>298</v>
      </c>
      <c r="F83" s="61"/>
    </row>
    <row r="84" spans="1:38" ht="14.25" customHeight="1">
      <c r="B84" s="56" t="s">
        <v>299</v>
      </c>
      <c r="C84" s="56" t="s">
        <v>300</v>
      </c>
      <c r="F84" s="61"/>
    </row>
    <row r="85" spans="1:38" ht="14.25" customHeight="1">
      <c r="F85" s="61"/>
    </row>
    <row r="86" spans="1:38" ht="14.25" customHeight="1">
      <c r="B86" s="56" t="s">
        <v>301</v>
      </c>
      <c r="C86" s="56">
        <v>50.6</v>
      </c>
      <c r="F86" s="61"/>
    </row>
    <row r="87" spans="1:38" ht="14.25" customHeight="1">
      <c r="B87" s="56" t="s">
        <v>51</v>
      </c>
      <c r="C87" s="56">
        <v>125</v>
      </c>
      <c r="D87" s="56">
        <v>250</v>
      </c>
      <c r="E87" s="56">
        <v>500</v>
      </c>
      <c r="F87" s="61">
        <v>1000</v>
      </c>
      <c r="G87" s="56">
        <v>2000</v>
      </c>
      <c r="H87" s="56">
        <v>4000</v>
      </c>
      <c r="I87" s="56">
        <v>8000</v>
      </c>
    </row>
    <row r="88" spans="1:38" ht="14.25" customHeight="1">
      <c r="B88" s="56" t="s">
        <v>302</v>
      </c>
      <c r="C88" s="56">
        <v>52</v>
      </c>
      <c r="D88" s="56">
        <v>51.2</v>
      </c>
      <c r="E88" s="56">
        <v>47.9</v>
      </c>
      <c r="F88" s="61">
        <v>46.3</v>
      </c>
      <c r="G88" s="56">
        <v>41.4</v>
      </c>
      <c r="H88" s="56">
        <v>34.200000000000003</v>
      </c>
      <c r="I88" s="56">
        <v>24.8</v>
      </c>
    </row>
    <row r="89" spans="1:38" ht="14.25" customHeight="1">
      <c r="F89" s="61"/>
    </row>
    <row r="90" spans="1:38" ht="14.25" customHeight="1">
      <c r="A90" s="56" t="s">
        <v>303</v>
      </c>
      <c r="F90" s="61"/>
    </row>
    <row r="91" spans="1:38" ht="14.25" customHeight="1">
      <c r="B91" s="56" t="s">
        <v>304</v>
      </c>
      <c r="F91" s="61"/>
    </row>
    <row r="92" spans="1:38" ht="14.25" customHeight="1">
      <c r="B92" s="56" t="s">
        <v>305</v>
      </c>
      <c r="F92" s="61"/>
    </row>
    <row r="93" spans="1:38" ht="14.25" customHeight="1">
      <c r="F93" s="61"/>
    </row>
    <row r="94" spans="1:38" ht="14.25" customHeight="1">
      <c r="B94" s="56" t="s">
        <v>306</v>
      </c>
      <c r="C94" s="56" t="s">
        <v>307</v>
      </c>
      <c r="D94" s="56" t="s">
        <v>308</v>
      </c>
      <c r="E94" s="56" t="s">
        <v>307</v>
      </c>
      <c r="F94" s="61" t="s">
        <v>309</v>
      </c>
      <c r="G94" s="56" t="s">
        <v>309</v>
      </c>
      <c r="H94" s="56" t="s">
        <v>309</v>
      </c>
      <c r="I94" s="56" t="s">
        <v>309</v>
      </c>
      <c r="J94" s="56" t="s">
        <v>51</v>
      </c>
      <c r="K94" s="56">
        <v>125</v>
      </c>
      <c r="L94" s="56" t="s">
        <v>309</v>
      </c>
      <c r="M94" s="56" t="s">
        <v>309</v>
      </c>
      <c r="N94" s="56" t="s">
        <v>309</v>
      </c>
      <c r="O94" s="56">
        <v>250</v>
      </c>
      <c r="P94" s="56" t="s">
        <v>309</v>
      </c>
      <c r="Q94" s="56" t="s">
        <v>309</v>
      </c>
      <c r="R94" s="56" t="s">
        <v>309</v>
      </c>
      <c r="S94" s="56">
        <v>500</v>
      </c>
      <c r="T94" s="56" t="s">
        <v>309</v>
      </c>
      <c r="U94" s="56" t="s">
        <v>309</v>
      </c>
      <c r="V94" s="56" t="s">
        <v>309</v>
      </c>
      <c r="W94" s="56">
        <v>1000</v>
      </c>
      <c r="X94" s="56" t="s">
        <v>309</v>
      </c>
      <c r="Y94" s="56" t="s">
        <v>309</v>
      </c>
      <c r="Z94" s="56" t="s">
        <v>309</v>
      </c>
      <c r="AA94" s="56">
        <v>2000</v>
      </c>
      <c r="AB94" s="56" t="s">
        <v>309</v>
      </c>
      <c r="AC94" s="56" t="s">
        <v>309</v>
      </c>
      <c r="AD94" s="56" t="s">
        <v>309</v>
      </c>
      <c r="AE94" s="56">
        <v>4000</v>
      </c>
      <c r="AF94" s="56" t="s">
        <v>309</v>
      </c>
      <c r="AG94" s="56" t="s">
        <v>309</v>
      </c>
      <c r="AH94" s="56" t="s">
        <v>309</v>
      </c>
      <c r="AI94" s="56">
        <v>8000</v>
      </c>
      <c r="AJ94" s="56" t="s">
        <v>309</v>
      </c>
      <c r="AK94" s="56" t="s">
        <v>309</v>
      </c>
      <c r="AL94" s="56" t="s">
        <v>309</v>
      </c>
    </row>
    <row r="95" spans="1:38" ht="14.25" customHeight="1">
      <c r="B95" s="56" t="s">
        <v>310</v>
      </c>
      <c r="C95" s="56" t="s">
        <v>311</v>
      </c>
      <c r="D95" s="56" t="s">
        <v>310</v>
      </c>
      <c r="E95" s="56" t="s">
        <v>311</v>
      </c>
      <c r="F95" s="61" t="s">
        <v>312</v>
      </c>
      <c r="G95" s="56" t="s">
        <v>313</v>
      </c>
      <c r="H95" s="56" t="s">
        <v>314</v>
      </c>
      <c r="I95" s="56" t="s">
        <v>315</v>
      </c>
      <c r="J95" s="56" t="s">
        <v>309</v>
      </c>
      <c r="K95" s="56" t="s">
        <v>316</v>
      </c>
      <c r="L95" s="56" t="s">
        <v>317</v>
      </c>
      <c r="M95" s="56" t="s">
        <v>318</v>
      </c>
      <c r="N95" s="56" t="s">
        <v>315</v>
      </c>
      <c r="O95" s="56" t="s">
        <v>316</v>
      </c>
      <c r="P95" s="56" t="s">
        <v>317</v>
      </c>
      <c r="Q95" s="56" t="s">
        <v>318</v>
      </c>
      <c r="R95" s="56" t="s">
        <v>315</v>
      </c>
      <c r="S95" s="56" t="s">
        <v>316</v>
      </c>
      <c r="T95" s="56" t="s">
        <v>317</v>
      </c>
      <c r="U95" s="56" t="s">
        <v>318</v>
      </c>
      <c r="V95" s="56" t="s">
        <v>315</v>
      </c>
      <c r="W95" s="56" t="s">
        <v>316</v>
      </c>
      <c r="X95" s="56" t="s">
        <v>317</v>
      </c>
      <c r="Y95" s="56" t="s">
        <v>318</v>
      </c>
      <c r="Z95" s="56" t="s">
        <v>315</v>
      </c>
      <c r="AA95" s="56" t="s">
        <v>316</v>
      </c>
      <c r="AB95" s="56" t="s">
        <v>317</v>
      </c>
      <c r="AC95" s="56" t="s">
        <v>318</v>
      </c>
      <c r="AD95" s="56" t="s">
        <v>315</v>
      </c>
      <c r="AE95" s="56" t="s">
        <v>316</v>
      </c>
      <c r="AF95" s="56" t="s">
        <v>317</v>
      </c>
      <c r="AG95" s="56" t="s">
        <v>318</v>
      </c>
      <c r="AH95" s="56" t="s">
        <v>315</v>
      </c>
      <c r="AI95" s="56" t="s">
        <v>316</v>
      </c>
      <c r="AJ95" s="56" t="s">
        <v>317</v>
      </c>
      <c r="AK95" s="56" t="s">
        <v>318</v>
      </c>
      <c r="AL95" s="56" t="s">
        <v>315</v>
      </c>
    </row>
    <row r="96" spans="1:38" ht="14.25" customHeight="1">
      <c r="B96" s="56" t="s">
        <v>319</v>
      </c>
      <c r="C96" s="56" t="s">
        <v>320</v>
      </c>
      <c r="D96" s="56" t="s">
        <v>319</v>
      </c>
      <c r="E96" s="56" t="s">
        <v>320</v>
      </c>
      <c r="F96" s="61" t="s">
        <v>321</v>
      </c>
      <c r="G96" s="56" t="s">
        <v>321</v>
      </c>
      <c r="H96" s="56" t="s">
        <v>94</v>
      </c>
      <c r="I96" s="56" t="s">
        <v>309</v>
      </c>
      <c r="J96" s="56" t="s">
        <v>309</v>
      </c>
      <c r="K96" s="56" t="s">
        <v>94</v>
      </c>
      <c r="L96" s="56" t="s">
        <v>322</v>
      </c>
      <c r="M96" s="56" t="s">
        <v>322</v>
      </c>
      <c r="N96" s="56" t="s">
        <v>309</v>
      </c>
      <c r="O96" s="56" t="s">
        <v>94</v>
      </c>
      <c r="P96" s="56" t="s">
        <v>322</v>
      </c>
      <c r="Q96" s="56" t="s">
        <v>322</v>
      </c>
      <c r="R96" s="56" t="s">
        <v>309</v>
      </c>
      <c r="S96" s="56" t="s">
        <v>94</v>
      </c>
      <c r="T96" s="56" t="s">
        <v>322</v>
      </c>
      <c r="U96" s="56" t="s">
        <v>322</v>
      </c>
      <c r="V96" s="56" t="s">
        <v>309</v>
      </c>
      <c r="W96" s="56" t="s">
        <v>94</v>
      </c>
      <c r="X96" s="56" t="s">
        <v>322</v>
      </c>
      <c r="Y96" s="56" t="s">
        <v>322</v>
      </c>
      <c r="Z96" s="56" t="s">
        <v>309</v>
      </c>
      <c r="AA96" s="56" t="s">
        <v>94</v>
      </c>
      <c r="AB96" s="56" t="s">
        <v>322</v>
      </c>
      <c r="AC96" s="56" t="s">
        <v>322</v>
      </c>
      <c r="AD96" s="56" t="s">
        <v>309</v>
      </c>
      <c r="AE96" s="56" t="s">
        <v>94</v>
      </c>
      <c r="AF96" s="56" t="s">
        <v>322</v>
      </c>
      <c r="AG96" s="56" t="s">
        <v>322</v>
      </c>
      <c r="AH96" s="56" t="s">
        <v>309</v>
      </c>
      <c r="AI96" s="56" t="s">
        <v>94</v>
      </c>
      <c r="AJ96" s="56" t="s">
        <v>322</v>
      </c>
      <c r="AK96" s="56" t="s">
        <v>322</v>
      </c>
      <c r="AL96" s="56" t="s">
        <v>309</v>
      </c>
    </row>
    <row r="97" spans="1:38" ht="14.25" customHeight="1">
      <c r="B97" s="62">
        <v>44302</v>
      </c>
      <c r="C97" s="60">
        <v>0.52916666666666667</v>
      </c>
      <c r="D97" s="62">
        <v>44302</v>
      </c>
      <c r="E97" s="60">
        <v>0.52934027777777781</v>
      </c>
      <c r="F97" s="61">
        <v>0.5</v>
      </c>
      <c r="G97" s="56" t="s">
        <v>309</v>
      </c>
      <c r="H97" s="56">
        <v>85.1</v>
      </c>
      <c r="I97" s="56" t="s">
        <v>323</v>
      </c>
      <c r="J97" s="56" t="s">
        <v>309</v>
      </c>
      <c r="K97" s="56">
        <v>85.7</v>
      </c>
      <c r="L97" s="56">
        <v>0.46</v>
      </c>
      <c r="M97" s="56">
        <v>0.17</v>
      </c>
      <c r="N97" s="56" t="s">
        <v>323</v>
      </c>
      <c r="O97" s="56">
        <v>87.1</v>
      </c>
      <c r="P97" s="56">
        <v>0.7</v>
      </c>
      <c r="Q97" s="56">
        <v>0.63</v>
      </c>
      <c r="R97" s="56" t="s">
        <v>323</v>
      </c>
      <c r="S97" s="56">
        <v>83.6</v>
      </c>
      <c r="T97" s="56">
        <v>0.53</v>
      </c>
      <c r="U97" s="56">
        <v>0.46</v>
      </c>
      <c r="V97" s="56" t="s">
        <v>323</v>
      </c>
      <c r="W97" s="56">
        <v>79.400000000000006</v>
      </c>
      <c r="X97" s="56">
        <v>0.52</v>
      </c>
      <c r="Y97" s="56">
        <v>0.34</v>
      </c>
      <c r="Z97" s="56" t="s">
        <v>323</v>
      </c>
      <c r="AA97" s="56">
        <v>74.5</v>
      </c>
      <c r="AB97" s="56">
        <v>0.55000000000000004</v>
      </c>
      <c r="AC97" s="56">
        <v>0.38</v>
      </c>
      <c r="AD97" s="56" t="s">
        <v>323</v>
      </c>
      <c r="AE97" s="56">
        <v>67.2</v>
      </c>
      <c r="AF97" s="56">
        <v>0.66</v>
      </c>
      <c r="AG97" s="56">
        <v>0.6</v>
      </c>
      <c r="AH97" s="56" t="s">
        <v>323</v>
      </c>
      <c r="AI97" s="56">
        <v>57.6</v>
      </c>
      <c r="AJ97" s="56">
        <v>0.82</v>
      </c>
      <c r="AK97" s="56">
        <v>0.4</v>
      </c>
      <c r="AL97" s="56" t="s">
        <v>323</v>
      </c>
    </row>
    <row r="98" spans="1:38" ht="14.25" customHeight="1">
      <c r="F98" s="61"/>
    </row>
    <row r="99" spans="1:38" ht="14.25" customHeight="1">
      <c r="A99" s="56" t="s">
        <v>98</v>
      </c>
      <c r="F99" s="61"/>
    </row>
    <row r="100" spans="1:38" ht="14.25" customHeight="1">
      <c r="B100" s="56" t="s">
        <v>368</v>
      </c>
      <c r="D100" s="56" t="s">
        <v>369</v>
      </c>
      <c r="F100" s="61"/>
    </row>
    <row r="101" spans="1:38" ht="14.25" customHeight="1">
      <c r="A101" s="56" t="s">
        <v>290</v>
      </c>
      <c r="F101" s="61"/>
    </row>
    <row r="102" spans="1:38" ht="14.25" customHeight="1">
      <c r="F102" s="61"/>
    </row>
    <row r="103" spans="1:38" ht="14.25" customHeight="1">
      <c r="F103" s="61"/>
    </row>
    <row r="104" spans="1:38" ht="14.25" customHeight="1">
      <c r="A104" s="56" t="s">
        <v>66</v>
      </c>
      <c r="F104" s="61"/>
    </row>
    <row r="105" spans="1:38" ht="14.25" customHeight="1">
      <c r="B105" s="56" t="s">
        <v>67</v>
      </c>
      <c r="C105" s="56" t="s">
        <v>291</v>
      </c>
      <c r="F105" s="61"/>
    </row>
    <row r="106" spans="1:38" ht="14.25" customHeight="1">
      <c r="B106" s="56" t="s">
        <v>69</v>
      </c>
      <c r="C106" s="56" t="s">
        <v>292</v>
      </c>
      <c r="F106" s="61"/>
    </row>
    <row r="107" spans="1:38" ht="14.25" customHeight="1">
      <c r="B107" s="56" t="s">
        <v>71</v>
      </c>
      <c r="C107" s="56" t="s">
        <v>293</v>
      </c>
      <c r="F107" s="61"/>
    </row>
    <row r="108" spans="1:38" ht="14.25" customHeight="1">
      <c r="B108" s="56" t="s">
        <v>73</v>
      </c>
      <c r="C108" s="56" t="s">
        <v>74</v>
      </c>
      <c r="F108" s="61"/>
    </row>
    <row r="109" spans="1:38" ht="14.25" customHeight="1">
      <c r="F109" s="61"/>
    </row>
    <row r="110" spans="1:38" ht="14.25" customHeight="1">
      <c r="A110" s="56" t="s">
        <v>75</v>
      </c>
      <c r="F110" s="61"/>
    </row>
    <row r="111" spans="1:38" ht="14.25" customHeight="1">
      <c r="B111" s="56" t="s">
        <v>76</v>
      </c>
      <c r="C111" s="56" t="s">
        <v>77</v>
      </c>
      <c r="F111" s="61"/>
    </row>
    <row r="112" spans="1:38" ht="14.25" customHeight="1">
      <c r="B112" s="56" t="s">
        <v>78</v>
      </c>
      <c r="C112" s="56" t="s">
        <v>79</v>
      </c>
      <c r="F112" s="61"/>
    </row>
    <row r="113" spans="1:38" ht="14.25" customHeight="1">
      <c r="B113" s="56" t="s">
        <v>294</v>
      </c>
      <c r="C113" s="56" t="s">
        <v>295</v>
      </c>
      <c r="F113" s="61"/>
    </row>
    <row r="114" spans="1:38" ht="14.25" customHeight="1">
      <c r="F114" s="61"/>
    </row>
    <row r="115" spans="1:38" ht="14.25" customHeight="1">
      <c r="A115" s="56" t="s">
        <v>296</v>
      </c>
      <c r="F115" s="61"/>
    </row>
    <row r="116" spans="1:38" ht="14.25" customHeight="1">
      <c r="B116" s="56" t="s">
        <v>297</v>
      </c>
      <c r="C116" s="56" t="s">
        <v>298</v>
      </c>
      <c r="F116" s="61"/>
    </row>
    <row r="117" spans="1:38" ht="14.25" customHeight="1">
      <c r="B117" s="56" t="s">
        <v>299</v>
      </c>
      <c r="C117" s="56" t="s">
        <v>300</v>
      </c>
      <c r="F117" s="61"/>
    </row>
    <row r="118" spans="1:38" ht="14.25" customHeight="1">
      <c r="F118" s="61"/>
    </row>
    <row r="119" spans="1:38" ht="14.25" customHeight="1">
      <c r="B119" s="56" t="s">
        <v>301</v>
      </c>
      <c r="C119" s="56">
        <v>50.6</v>
      </c>
      <c r="F119" s="61"/>
    </row>
    <row r="120" spans="1:38" ht="14.25" customHeight="1">
      <c r="B120" s="56" t="s">
        <v>51</v>
      </c>
      <c r="C120" s="56">
        <v>125</v>
      </c>
      <c r="D120" s="56">
        <v>250</v>
      </c>
      <c r="E120" s="56">
        <v>500</v>
      </c>
      <c r="F120" s="61">
        <v>1000</v>
      </c>
      <c r="G120" s="56">
        <v>2000</v>
      </c>
      <c r="H120" s="56">
        <v>4000</v>
      </c>
      <c r="I120" s="56">
        <v>8000</v>
      </c>
    </row>
    <row r="121" spans="1:38" ht="14.25" customHeight="1">
      <c r="B121" s="56" t="s">
        <v>302</v>
      </c>
      <c r="C121" s="56">
        <v>52</v>
      </c>
      <c r="D121" s="56">
        <v>51.2</v>
      </c>
      <c r="E121" s="56">
        <v>47.9</v>
      </c>
      <c r="F121" s="61">
        <v>46.3</v>
      </c>
      <c r="G121" s="56">
        <v>41.4</v>
      </c>
      <c r="H121" s="56">
        <v>34.200000000000003</v>
      </c>
      <c r="I121" s="56">
        <v>24.8</v>
      </c>
    </row>
    <row r="122" spans="1:38" ht="14.25" customHeight="1">
      <c r="F122" s="61"/>
    </row>
    <row r="123" spans="1:38" ht="14.25" customHeight="1">
      <c r="A123" s="56" t="s">
        <v>303</v>
      </c>
      <c r="F123" s="61"/>
    </row>
    <row r="124" spans="1:38" ht="14.25" customHeight="1">
      <c r="B124" s="56" t="s">
        <v>304</v>
      </c>
      <c r="F124" s="61"/>
    </row>
    <row r="125" spans="1:38" ht="14.25" customHeight="1">
      <c r="B125" s="56" t="s">
        <v>305</v>
      </c>
      <c r="F125" s="61"/>
    </row>
    <row r="126" spans="1:38" ht="14.25" customHeight="1">
      <c r="F126" s="61"/>
    </row>
    <row r="127" spans="1:38" ht="14.25" customHeight="1">
      <c r="B127" s="56" t="s">
        <v>306</v>
      </c>
      <c r="C127" s="56" t="s">
        <v>307</v>
      </c>
      <c r="D127" s="56" t="s">
        <v>308</v>
      </c>
      <c r="E127" s="56" t="s">
        <v>307</v>
      </c>
      <c r="F127" s="61" t="s">
        <v>309</v>
      </c>
      <c r="G127" s="56" t="s">
        <v>309</v>
      </c>
      <c r="H127" s="56" t="s">
        <v>309</v>
      </c>
      <c r="I127" s="56" t="s">
        <v>309</v>
      </c>
      <c r="J127" s="56" t="s">
        <v>51</v>
      </c>
      <c r="K127" s="56">
        <v>125</v>
      </c>
      <c r="L127" s="56" t="s">
        <v>309</v>
      </c>
      <c r="M127" s="56" t="s">
        <v>309</v>
      </c>
      <c r="N127" s="56" t="s">
        <v>309</v>
      </c>
      <c r="O127" s="56">
        <v>250</v>
      </c>
      <c r="P127" s="56" t="s">
        <v>309</v>
      </c>
      <c r="Q127" s="56" t="s">
        <v>309</v>
      </c>
      <c r="R127" s="56" t="s">
        <v>309</v>
      </c>
      <c r="S127" s="56">
        <v>500</v>
      </c>
      <c r="T127" s="56" t="s">
        <v>309</v>
      </c>
      <c r="U127" s="56" t="s">
        <v>309</v>
      </c>
      <c r="V127" s="56" t="s">
        <v>309</v>
      </c>
      <c r="W127" s="56">
        <v>1000</v>
      </c>
      <c r="X127" s="56" t="s">
        <v>309</v>
      </c>
      <c r="Y127" s="56" t="s">
        <v>309</v>
      </c>
      <c r="Z127" s="56" t="s">
        <v>309</v>
      </c>
      <c r="AA127" s="56">
        <v>2000</v>
      </c>
      <c r="AB127" s="56" t="s">
        <v>309</v>
      </c>
      <c r="AC127" s="56" t="s">
        <v>309</v>
      </c>
      <c r="AD127" s="56" t="s">
        <v>309</v>
      </c>
      <c r="AE127" s="56">
        <v>4000</v>
      </c>
      <c r="AF127" s="56" t="s">
        <v>309</v>
      </c>
      <c r="AG127" s="56" t="s">
        <v>309</v>
      </c>
      <c r="AH127" s="56" t="s">
        <v>309</v>
      </c>
      <c r="AI127" s="56">
        <v>8000</v>
      </c>
      <c r="AJ127" s="56" t="s">
        <v>309</v>
      </c>
      <c r="AK127" s="56" t="s">
        <v>309</v>
      </c>
      <c r="AL127" s="56" t="s">
        <v>309</v>
      </c>
    </row>
    <row r="128" spans="1:38" ht="14.25" customHeight="1">
      <c r="B128" s="56" t="s">
        <v>310</v>
      </c>
      <c r="C128" s="56" t="s">
        <v>311</v>
      </c>
      <c r="D128" s="56" t="s">
        <v>310</v>
      </c>
      <c r="E128" s="56" t="s">
        <v>311</v>
      </c>
      <c r="F128" s="61" t="s">
        <v>312</v>
      </c>
      <c r="G128" s="56" t="s">
        <v>313</v>
      </c>
      <c r="H128" s="56" t="s">
        <v>314</v>
      </c>
      <c r="I128" s="56" t="s">
        <v>315</v>
      </c>
      <c r="J128" s="56" t="s">
        <v>309</v>
      </c>
      <c r="K128" s="56" t="s">
        <v>316</v>
      </c>
      <c r="L128" s="56" t="s">
        <v>317</v>
      </c>
      <c r="M128" s="56" t="s">
        <v>318</v>
      </c>
      <c r="N128" s="56" t="s">
        <v>315</v>
      </c>
      <c r="O128" s="56" t="s">
        <v>316</v>
      </c>
      <c r="P128" s="56" t="s">
        <v>317</v>
      </c>
      <c r="Q128" s="56" t="s">
        <v>318</v>
      </c>
      <c r="R128" s="56" t="s">
        <v>315</v>
      </c>
      <c r="S128" s="56" t="s">
        <v>316</v>
      </c>
      <c r="T128" s="56" t="s">
        <v>317</v>
      </c>
      <c r="U128" s="56" t="s">
        <v>318</v>
      </c>
      <c r="V128" s="56" t="s">
        <v>315</v>
      </c>
      <c r="W128" s="56" t="s">
        <v>316</v>
      </c>
      <c r="X128" s="56" t="s">
        <v>317</v>
      </c>
      <c r="Y128" s="56" t="s">
        <v>318</v>
      </c>
      <c r="Z128" s="56" t="s">
        <v>315</v>
      </c>
      <c r="AA128" s="56" t="s">
        <v>316</v>
      </c>
      <c r="AB128" s="56" t="s">
        <v>317</v>
      </c>
      <c r="AC128" s="56" t="s">
        <v>318</v>
      </c>
      <c r="AD128" s="56" t="s">
        <v>315</v>
      </c>
      <c r="AE128" s="56" t="s">
        <v>316</v>
      </c>
      <c r="AF128" s="56" t="s">
        <v>317</v>
      </c>
      <c r="AG128" s="56" t="s">
        <v>318</v>
      </c>
      <c r="AH128" s="56" t="s">
        <v>315</v>
      </c>
      <c r="AI128" s="56" t="s">
        <v>316</v>
      </c>
      <c r="AJ128" s="56" t="s">
        <v>317</v>
      </c>
      <c r="AK128" s="56" t="s">
        <v>318</v>
      </c>
      <c r="AL128" s="56" t="s">
        <v>315</v>
      </c>
    </row>
    <row r="129" spans="1:38" ht="14.25" customHeight="1">
      <c r="B129" s="56" t="s">
        <v>319</v>
      </c>
      <c r="C129" s="56" t="s">
        <v>320</v>
      </c>
      <c r="D129" s="56" t="s">
        <v>319</v>
      </c>
      <c r="E129" s="56" t="s">
        <v>320</v>
      </c>
      <c r="F129" s="61" t="s">
        <v>321</v>
      </c>
      <c r="G129" s="56" t="s">
        <v>321</v>
      </c>
      <c r="H129" s="56" t="s">
        <v>94</v>
      </c>
      <c r="I129" s="56" t="s">
        <v>309</v>
      </c>
      <c r="J129" s="56" t="s">
        <v>309</v>
      </c>
      <c r="K129" s="56" t="s">
        <v>94</v>
      </c>
      <c r="L129" s="56" t="s">
        <v>322</v>
      </c>
      <c r="M129" s="56" t="s">
        <v>322</v>
      </c>
      <c r="N129" s="56" t="s">
        <v>309</v>
      </c>
      <c r="O129" s="56" t="s">
        <v>94</v>
      </c>
      <c r="P129" s="56" t="s">
        <v>322</v>
      </c>
      <c r="Q129" s="56" t="s">
        <v>322</v>
      </c>
      <c r="R129" s="56" t="s">
        <v>309</v>
      </c>
      <c r="S129" s="56" t="s">
        <v>94</v>
      </c>
      <c r="T129" s="56" t="s">
        <v>322</v>
      </c>
      <c r="U129" s="56" t="s">
        <v>322</v>
      </c>
      <c r="V129" s="56" t="s">
        <v>309</v>
      </c>
      <c r="W129" s="56" t="s">
        <v>94</v>
      </c>
      <c r="X129" s="56" t="s">
        <v>322</v>
      </c>
      <c r="Y129" s="56" t="s">
        <v>322</v>
      </c>
      <c r="Z129" s="56" t="s">
        <v>309</v>
      </c>
      <c r="AA129" s="56" t="s">
        <v>94</v>
      </c>
      <c r="AB129" s="56" t="s">
        <v>322</v>
      </c>
      <c r="AC129" s="56" t="s">
        <v>322</v>
      </c>
      <c r="AD129" s="56" t="s">
        <v>309</v>
      </c>
      <c r="AE129" s="56" t="s">
        <v>94</v>
      </c>
      <c r="AF129" s="56" t="s">
        <v>322</v>
      </c>
      <c r="AG129" s="56" t="s">
        <v>322</v>
      </c>
      <c r="AH129" s="56" t="s">
        <v>309</v>
      </c>
      <c r="AI129" s="56" t="s">
        <v>94</v>
      </c>
      <c r="AJ129" s="56" t="s">
        <v>322</v>
      </c>
      <c r="AK129" s="56" t="s">
        <v>322</v>
      </c>
      <c r="AL129" s="56" t="s">
        <v>309</v>
      </c>
    </row>
    <row r="130" spans="1:38" ht="14.25" customHeight="1">
      <c r="B130" s="62">
        <v>44302</v>
      </c>
      <c r="C130" s="60">
        <v>0.52752314814814816</v>
      </c>
      <c r="D130" s="62">
        <v>44302</v>
      </c>
      <c r="E130" s="60">
        <v>0.5276967592592593</v>
      </c>
      <c r="F130" s="61">
        <v>0.38</v>
      </c>
      <c r="G130" s="56" t="s">
        <v>309</v>
      </c>
      <c r="H130" s="56">
        <v>85.2</v>
      </c>
      <c r="I130" s="56" t="s">
        <v>323</v>
      </c>
      <c r="J130" s="56" t="s">
        <v>309</v>
      </c>
      <c r="K130" s="56">
        <v>87.5</v>
      </c>
      <c r="L130" s="56">
        <v>0.44</v>
      </c>
      <c r="M130" s="56">
        <v>0.57999999999999996</v>
      </c>
      <c r="N130" s="56" t="s">
        <v>323</v>
      </c>
      <c r="O130" s="56">
        <v>87.9</v>
      </c>
      <c r="P130" s="56">
        <v>0.35</v>
      </c>
      <c r="Q130" s="56">
        <v>0.2</v>
      </c>
      <c r="R130" s="56" t="s">
        <v>323</v>
      </c>
      <c r="S130" s="56">
        <v>83.6</v>
      </c>
      <c r="T130" s="56">
        <v>0.28000000000000003</v>
      </c>
      <c r="U130" s="56">
        <v>0.25</v>
      </c>
      <c r="V130" s="56" t="s">
        <v>323</v>
      </c>
      <c r="W130" s="56">
        <v>79</v>
      </c>
      <c r="X130" s="56">
        <v>0.28000000000000003</v>
      </c>
      <c r="Y130" s="56">
        <v>0.08</v>
      </c>
      <c r="Z130" s="56" t="s">
        <v>323</v>
      </c>
      <c r="AA130" s="56">
        <v>73.900000000000006</v>
      </c>
      <c r="AB130" s="56">
        <v>0.34</v>
      </c>
      <c r="AC130" s="56">
        <v>0.3</v>
      </c>
      <c r="AD130" s="56" t="s">
        <v>323</v>
      </c>
      <c r="AE130" s="56">
        <v>67</v>
      </c>
      <c r="AF130" s="56">
        <v>0.49</v>
      </c>
      <c r="AG130" s="56">
        <v>0.41</v>
      </c>
      <c r="AH130" s="56" t="s">
        <v>323</v>
      </c>
      <c r="AI130" s="56">
        <v>56.3</v>
      </c>
      <c r="AJ130" s="56">
        <v>0.69</v>
      </c>
      <c r="AK130" s="56">
        <v>0.36</v>
      </c>
      <c r="AL130" s="56" t="s">
        <v>323</v>
      </c>
    </row>
    <row r="131" spans="1:38" ht="14.25" customHeight="1">
      <c r="F131" s="61"/>
    </row>
    <row r="132" spans="1:38" ht="14.25" customHeight="1">
      <c r="A132" s="56" t="s">
        <v>98</v>
      </c>
      <c r="F132" s="61"/>
    </row>
    <row r="133" spans="1:38" ht="14.25" customHeight="1">
      <c r="B133" s="56" t="s">
        <v>370</v>
      </c>
      <c r="D133" s="56" t="s">
        <v>371</v>
      </c>
      <c r="F133" s="61"/>
    </row>
    <row r="134" spans="1:38" ht="14.25" customHeight="1">
      <c r="A134" s="56" t="s">
        <v>290</v>
      </c>
      <c r="F134" s="61"/>
    </row>
    <row r="135" spans="1:38" ht="14.25" customHeight="1">
      <c r="F135" s="61"/>
    </row>
    <row r="136" spans="1:38" ht="14.25" customHeight="1">
      <c r="F136" s="61"/>
    </row>
    <row r="137" spans="1:38" ht="14.25" customHeight="1">
      <c r="A137" s="56" t="s">
        <v>66</v>
      </c>
      <c r="F137" s="61"/>
    </row>
    <row r="138" spans="1:38" ht="14.25" customHeight="1">
      <c r="B138" s="56" t="s">
        <v>67</v>
      </c>
      <c r="C138" s="56" t="s">
        <v>291</v>
      </c>
      <c r="F138" s="61"/>
    </row>
    <row r="139" spans="1:38" ht="14.25" customHeight="1">
      <c r="B139" s="56" t="s">
        <v>69</v>
      </c>
      <c r="C139" s="56" t="s">
        <v>292</v>
      </c>
      <c r="F139" s="61"/>
    </row>
    <row r="140" spans="1:38" ht="14.25" customHeight="1">
      <c r="B140" s="56" t="s">
        <v>71</v>
      </c>
      <c r="C140" s="56" t="s">
        <v>293</v>
      </c>
      <c r="F140" s="61"/>
    </row>
    <row r="141" spans="1:38" ht="14.25" customHeight="1">
      <c r="B141" s="56" t="s">
        <v>73</v>
      </c>
      <c r="C141" s="56" t="s">
        <v>74</v>
      </c>
      <c r="F141" s="61"/>
    </row>
    <row r="142" spans="1:38" ht="14.25" customHeight="1">
      <c r="F142" s="61"/>
    </row>
    <row r="143" spans="1:38" ht="14.25" customHeight="1">
      <c r="A143" s="56" t="s">
        <v>75</v>
      </c>
      <c r="F143" s="61"/>
    </row>
    <row r="144" spans="1:38" ht="14.25" customHeight="1">
      <c r="B144" s="56" t="s">
        <v>76</v>
      </c>
      <c r="C144" s="56" t="s">
        <v>77</v>
      </c>
      <c r="F144" s="61"/>
    </row>
    <row r="145" spans="1:38" ht="14.25" customHeight="1">
      <c r="B145" s="56" t="s">
        <v>78</v>
      </c>
      <c r="C145" s="56" t="s">
        <v>79</v>
      </c>
      <c r="F145" s="61"/>
    </row>
    <row r="146" spans="1:38" ht="14.25" customHeight="1">
      <c r="B146" s="56" t="s">
        <v>294</v>
      </c>
      <c r="C146" s="56" t="s">
        <v>295</v>
      </c>
      <c r="F146" s="61"/>
    </row>
    <row r="147" spans="1:38" ht="14.25" customHeight="1">
      <c r="F147" s="61"/>
    </row>
    <row r="148" spans="1:38" ht="14.25" customHeight="1">
      <c r="A148" s="56" t="s">
        <v>296</v>
      </c>
      <c r="F148" s="61"/>
    </row>
    <row r="149" spans="1:38" ht="14.25" customHeight="1">
      <c r="B149" s="56" t="s">
        <v>297</v>
      </c>
      <c r="C149" s="56" t="s">
        <v>298</v>
      </c>
      <c r="F149" s="61"/>
    </row>
    <row r="150" spans="1:38" ht="14.25" customHeight="1">
      <c r="B150" s="56" t="s">
        <v>299</v>
      </c>
      <c r="C150" s="56" t="s">
        <v>300</v>
      </c>
      <c r="F150" s="61"/>
    </row>
    <row r="151" spans="1:38" ht="14.25" customHeight="1">
      <c r="F151" s="61"/>
    </row>
    <row r="152" spans="1:38" ht="14.25" customHeight="1">
      <c r="B152" s="56" t="s">
        <v>301</v>
      </c>
      <c r="C152" s="56">
        <v>50.6</v>
      </c>
      <c r="F152" s="61"/>
    </row>
    <row r="153" spans="1:38" ht="14.25" customHeight="1">
      <c r="B153" s="56" t="s">
        <v>51</v>
      </c>
      <c r="C153" s="56">
        <v>125</v>
      </c>
      <c r="D153" s="56">
        <v>250</v>
      </c>
      <c r="E153" s="56">
        <v>500</v>
      </c>
      <c r="F153" s="61">
        <v>1000</v>
      </c>
      <c r="G153" s="56">
        <v>2000</v>
      </c>
      <c r="H153" s="56">
        <v>4000</v>
      </c>
      <c r="I153" s="56">
        <v>8000</v>
      </c>
    </row>
    <row r="154" spans="1:38" ht="14.25" customHeight="1">
      <c r="B154" s="56" t="s">
        <v>302</v>
      </c>
      <c r="C154" s="56">
        <v>52</v>
      </c>
      <c r="D154" s="56">
        <v>51.2</v>
      </c>
      <c r="E154" s="56">
        <v>47.9</v>
      </c>
      <c r="F154" s="61">
        <v>46.3</v>
      </c>
      <c r="G154" s="56">
        <v>41.4</v>
      </c>
      <c r="H154" s="56">
        <v>34.200000000000003</v>
      </c>
      <c r="I154" s="56">
        <v>24.8</v>
      </c>
    </row>
    <row r="155" spans="1:38" ht="14.25" customHeight="1">
      <c r="F155" s="61"/>
    </row>
    <row r="156" spans="1:38" ht="14.25" customHeight="1">
      <c r="A156" s="56" t="s">
        <v>303</v>
      </c>
      <c r="F156" s="61"/>
    </row>
    <row r="157" spans="1:38" ht="14.25" customHeight="1">
      <c r="B157" s="56" t="s">
        <v>304</v>
      </c>
      <c r="F157" s="61"/>
    </row>
    <row r="158" spans="1:38" ht="14.25" customHeight="1">
      <c r="B158" s="56" t="s">
        <v>305</v>
      </c>
      <c r="F158" s="61"/>
    </row>
    <row r="159" spans="1:38" ht="14.25" customHeight="1">
      <c r="F159" s="61"/>
    </row>
    <row r="160" spans="1:38" ht="14.25" customHeight="1">
      <c r="B160" s="56" t="s">
        <v>306</v>
      </c>
      <c r="C160" s="56" t="s">
        <v>307</v>
      </c>
      <c r="D160" s="56" t="s">
        <v>308</v>
      </c>
      <c r="E160" s="56" t="s">
        <v>307</v>
      </c>
      <c r="F160" s="61" t="s">
        <v>309</v>
      </c>
      <c r="G160" s="56" t="s">
        <v>309</v>
      </c>
      <c r="H160" s="56" t="s">
        <v>309</v>
      </c>
      <c r="I160" s="56" t="s">
        <v>309</v>
      </c>
      <c r="J160" s="56" t="s">
        <v>51</v>
      </c>
      <c r="K160" s="56">
        <v>125</v>
      </c>
      <c r="L160" s="56" t="s">
        <v>309</v>
      </c>
      <c r="M160" s="56" t="s">
        <v>309</v>
      </c>
      <c r="N160" s="56" t="s">
        <v>309</v>
      </c>
      <c r="O160" s="56">
        <v>250</v>
      </c>
      <c r="P160" s="56" t="s">
        <v>309</v>
      </c>
      <c r="Q160" s="56" t="s">
        <v>309</v>
      </c>
      <c r="R160" s="56" t="s">
        <v>309</v>
      </c>
      <c r="S160" s="56">
        <v>500</v>
      </c>
      <c r="T160" s="56" t="s">
        <v>309</v>
      </c>
      <c r="U160" s="56" t="s">
        <v>309</v>
      </c>
      <c r="V160" s="56" t="s">
        <v>309</v>
      </c>
      <c r="W160" s="56">
        <v>1000</v>
      </c>
      <c r="X160" s="56" t="s">
        <v>309</v>
      </c>
      <c r="Y160" s="56" t="s">
        <v>309</v>
      </c>
      <c r="Z160" s="56" t="s">
        <v>309</v>
      </c>
      <c r="AA160" s="56">
        <v>2000</v>
      </c>
      <c r="AB160" s="56" t="s">
        <v>309</v>
      </c>
      <c r="AC160" s="56" t="s">
        <v>309</v>
      </c>
      <c r="AD160" s="56" t="s">
        <v>309</v>
      </c>
      <c r="AE160" s="56">
        <v>4000</v>
      </c>
      <c r="AF160" s="56" t="s">
        <v>309</v>
      </c>
      <c r="AG160" s="56" t="s">
        <v>309</v>
      </c>
      <c r="AH160" s="56" t="s">
        <v>309</v>
      </c>
      <c r="AI160" s="56">
        <v>8000</v>
      </c>
      <c r="AJ160" s="56" t="s">
        <v>309</v>
      </c>
      <c r="AK160" s="56" t="s">
        <v>309</v>
      </c>
      <c r="AL160" s="56" t="s">
        <v>309</v>
      </c>
    </row>
    <row r="161" spans="1:38" ht="14.25" customHeight="1">
      <c r="B161" s="56" t="s">
        <v>310</v>
      </c>
      <c r="C161" s="56" t="s">
        <v>311</v>
      </c>
      <c r="D161" s="56" t="s">
        <v>310</v>
      </c>
      <c r="E161" s="56" t="s">
        <v>311</v>
      </c>
      <c r="F161" s="61" t="s">
        <v>312</v>
      </c>
      <c r="G161" s="56" t="s">
        <v>313</v>
      </c>
      <c r="H161" s="56" t="s">
        <v>314</v>
      </c>
      <c r="I161" s="56" t="s">
        <v>315</v>
      </c>
      <c r="J161" s="56" t="s">
        <v>309</v>
      </c>
      <c r="K161" s="56" t="s">
        <v>316</v>
      </c>
      <c r="L161" s="56" t="s">
        <v>317</v>
      </c>
      <c r="M161" s="56" t="s">
        <v>318</v>
      </c>
      <c r="N161" s="56" t="s">
        <v>315</v>
      </c>
      <c r="O161" s="56" t="s">
        <v>316</v>
      </c>
      <c r="P161" s="56" t="s">
        <v>317</v>
      </c>
      <c r="Q161" s="56" t="s">
        <v>318</v>
      </c>
      <c r="R161" s="56" t="s">
        <v>315</v>
      </c>
      <c r="S161" s="56" t="s">
        <v>316</v>
      </c>
      <c r="T161" s="56" t="s">
        <v>317</v>
      </c>
      <c r="U161" s="56" t="s">
        <v>318</v>
      </c>
      <c r="V161" s="56" t="s">
        <v>315</v>
      </c>
      <c r="W161" s="56" t="s">
        <v>316</v>
      </c>
      <c r="X161" s="56" t="s">
        <v>317</v>
      </c>
      <c r="Y161" s="56" t="s">
        <v>318</v>
      </c>
      <c r="Z161" s="56" t="s">
        <v>315</v>
      </c>
      <c r="AA161" s="56" t="s">
        <v>316</v>
      </c>
      <c r="AB161" s="56" t="s">
        <v>317</v>
      </c>
      <c r="AC161" s="56" t="s">
        <v>318</v>
      </c>
      <c r="AD161" s="56" t="s">
        <v>315</v>
      </c>
      <c r="AE161" s="56" t="s">
        <v>316</v>
      </c>
      <c r="AF161" s="56" t="s">
        <v>317</v>
      </c>
      <c r="AG161" s="56" t="s">
        <v>318</v>
      </c>
      <c r="AH161" s="56" t="s">
        <v>315</v>
      </c>
      <c r="AI161" s="56" t="s">
        <v>316</v>
      </c>
      <c r="AJ161" s="56" t="s">
        <v>317</v>
      </c>
      <c r="AK161" s="56" t="s">
        <v>318</v>
      </c>
      <c r="AL161" s="56" t="s">
        <v>315</v>
      </c>
    </row>
    <row r="162" spans="1:38" ht="14.25" customHeight="1">
      <c r="B162" s="56" t="s">
        <v>319</v>
      </c>
      <c r="C162" s="56" t="s">
        <v>320</v>
      </c>
      <c r="D162" s="56" t="s">
        <v>319</v>
      </c>
      <c r="E162" s="56" t="s">
        <v>320</v>
      </c>
      <c r="F162" s="61" t="s">
        <v>321</v>
      </c>
      <c r="G162" s="56" t="s">
        <v>321</v>
      </c>
      <c r="H162" s="56" t="s">
        <v>94</v>
      </c>
      <c r="I162" s="56" t="s">
        <v>309</v>
      </c>
      <c r="J162" s="56" t="s">
        <v>309</v>
      </c>
      <c r="K162" s="56" t="s">
        <v>94</v>
      </c>
      <c r="L162" s="56" t="s">
        <v>322</v>
      </c>
      <c r="M162" s="56" t="s">
        <v>322</v>
      </c>
      <c r="N162" s="56" t="s">
        <v>309</v>
      </c>
      <c r="O162" s="56" t="s">
        <v>94</v>
      </c>
      <c r="P162" s="56" t="s">
        <v>322</v>
      </c>
      <c r="Q162" s="56" t="s">
        <v>322</v>
      </c>
      <c r="R162" s="56" t="s">
        <v>309</v>
      </c>
      <c r="S162" s="56" t="s">
        <v>94</v>
      </c>
      <c r="T162" s="56" t="s">
        <v>322</v>
      </c>
      <c r="U162" s="56" t="s">
        <v>322</v>
      </c>
      <c r="V162" s="56" t="s">
        <v>309</v>
      </c>
      <c r="W162" s="56" t="s">
        <v>94</v>
      </c>
      <c r="X162" s="56" t="s">
        <v>322</v>
      </c>
      <c r="Y162" s="56" t="s">
        <v>322</v>
      </c>
      <c r="Z162" s="56" t="s">
        <v>309</v>
      </c>
      <c r="AA162" s="56" t="s">
        <v>94</v>
      </c>
      <c r="AB162" s="56" t="s">
        <v>322</v>
      </c>
      <c r="AC162" s="56" t="s">
        <v>322</v>
      </c>
      <c r="AD162" s="56" t="s">
        <v>309</v>
      </c>
      <c r="AE162" s="56" t="s">
        <v>94</v>
      </c>
      <c r="AF162" s="56" t="s">
        <v>322</v>
      </c>
      <c r="AG162" s="56" t="s">
        <v>322</v>
      </c>
      <c r="AH162" s="56" t="s">
        <v>309</v>
      </c>
      <c r="AI162" s="56" t="s">
        <v>94</v>
      </c>
      <c r="AJ162" s="56" t="s">
        <v>322</v>
      </c>
      <c r="AK162" s="56" t="s">
        <v>322</v>
      </c>
      <c r="AL162" s="56" t="s">
        <v>309</v>
      </c>
    </row>
    <row r="163" spans="1:38" ht="14.25" customHeight="1">
      <c r="B163" s="62">
        <v>44302</v>
      </c>
      <c r="C163" s="60">
        <v>0.52687499999999998</v>
      </c>
      <c r="D163" s="62">
        <v>44302</v>
      </c>
      <c r="E163" s="60">
        <v>0.52704861111111112</v>
      </c>
      <c r="F163" s="61">
        <v>0.47</v>
      </c>
      <c r="G163" s="56" t="s">
        <v>309</v>
      </c>
      <c r="H163" s="56">
        <v>86.4</v>
      </c>
      <c r="I163" s="56" t="s">
        <v>323</v>
      </c>
      <c r="J163" s="56" t="s">
        <v>309</v>
      </c>
      <c r="K163" s="56">
        <v>88.6</v>
      </c>
      <c r="L163" s="56">
        <v>0.44</v>
      </c>
      <c r="M163" s="56">
        <v>0.22</v>
      </c>
      <c r="N163" s="56" t="s">
        <v>323</v>
      </c>
      <c r="O163" s="56">
        <v>88.6</v>
      </c>
      <c r="P163" s="56">
        <v>0.39</v>
      </c>
      <c r="Q163" s="56">
        <v>0.41</v>
      </c>
      <c r="R163" s="56" t="s">
        <v>323</v>
      </c>
      <c r="S163" s="56">
        <v>85.2</v>
      </c>
      <c r="T163" s="56">
        <v>0.55000000000000004</v>
      </c>
      <c r="U163" s="56">
        <v>0.39</v>
      </c>
      <c r="V163" s="56" t="s">
        <v>323</v>
      </c>
      <c r="W163" s="56">
        <v>80.3</v>
      </c>
      <c r="X163" s="56">
        <v>0.48</v>
      </c>
      <c r="Y163" s="56">
        <v>0.21</v>
      </c>
      <c r="Z163" s="56" t="s">
        <v>323</v>
      </c>
      <c r="AA163" s="56">
        <v>74.400000000000006</v>
      </c>
      <c r="AB163" s="56">
        <v>0.47</v>
      </c>
      <c r="AC163" s="56">
        <v>0.36</v>
      </c>
      <c r="AD163" s="56" t="s">
        <v>323</v>
      </c>
      <c r="AE163" s="56">
        <v>70.5</v>
      </c>
      <c r="AF163" s="56">
        <v>0.75</v>
      </c>
      <c r="AG163" s="56">
        <v>0.65</v>
      </c>
      <c r="AH163" s="56" t="s">
        <v>323</v>
      </c>
      <c r="AI163" s="56">
        <v>59.3</v>
      </c>
      <c r="AJ163" s="56">
        <v>0.77</v>
      </c>
      <c r="AK163" s="56">
        <v>0.32</v>
      </c>
      <c r="AL163" s="56" t="s">
        <v>323</v>
      </c>
    </row>
    <row r="164" spans="1:38" ht="14.25" customHeight="1">
      <c r="F164" s="61"/>
    </row>
    <row r="165" spans="1:38" ht="14.25" customHeight="1">
      <c r="A165" s="56" t="s">
        <v>98</v>
      </c>
      <c r="F165" s="61"/>
    </row>
    <row r="166" spans="1:38" ht="14.25" customHeight="1">
      <c r="B166" s="56" t="s">
        <v>372</v>
      </c>
      <c r="D166" s="56" t="s">
        <v>373</v>
      </c>
      <c r="F166" s="61"/>
    </row>
    <row r="167" spans="1:38" ht="14.25" customHeight="1">
      <c r="A167" s="56" t="s">
        <v>290</v>
      </c>
      <c r="F167" s="61"/>
    </row>
    <row r="168" spans="1:38" ht="14.25" customHeight="1">
      <c r="F168" s="61"/>
    </row>
    <row r="169" spans="1:38" ht="14.25" customHeight="1">
      <c r="F169" s="61"/>
    </row>
    <row r="170" spans="1:38" ht="14.25" customHeight="1">
      <c r="A170" s="56" t="s">
        <v>66</v>
      </c>
      <c r="F170" s="61"/>
    </row>
    <row r="171" spans="1:38" ht="14.25" customHeight="1">
      <c r="B171" s="56" t="s">
        <v>67</v>
      </c>
      <c r="C171" s="56" t="s">
        <v>291</v>
      </c>
      <c r="F171" s="61"/>
    </row>
    <row r="172" spans="1:38" ht="14.25" customHeight="1">
      <c r="B172" s="56" t="s">
        <v>69</v>
      </c>
      <c r="C172" s="56" t="s">
        <v>292</v>
      </c>
      <c r="F172" s="61"/>
    </row>
    <row r="173" spans="1:38" ht="14.25" customHeight="1">
      <c r="B173" s="56" t="s">
        <v>71</v>
      </c>
      <c r="C173" s="56" t="s">
        <v>293</v>
      </c>
      <c r="F173" s="61"/>
    </row>
    <row r="174" spans="1:38" ht="14.25" customHeight="1">
      <c r="B174" s="56" t="s">
        <v>73</v>
      </c>
      <c r="C174" s="56" t="s">
        <v>74</v>
      </c>
      <c r="F174" s="61"/>
    </row>
    <row r="175" spans="1:38" ht="14.25" customHeight="1">
      <c r="F175" s="61"/>
    </row>
    <row r="176" spans="1:38" ht="14.25" customHeight="1">
      <c r="A176" s="56" t="s">
        <v>75</v>
      </c>
      <c r="F176" s="61"/>
    </row>
    <row r="177" spans="1:9" ht="14.25" customHeight="1">
      <c r="B177" s="56" t="s">
        <v>76</v>
      </c>
      <c r="C177" s="56" t="s">
        <v>77</v>
      </c>
      <c r="F177" s="61"/>
    </row>
    <row r="178" spans="1:9" ht="14.25" customHeight="1">
      <c r="B178" s="56" t="s">
        <v>78</v>
      </c>
      <c r="C178" s="56" t="s">
        <v>79</v>
      </c>
      <c r="F178" s="61"/>
    </row>
    <row r="179" spans="1:9" ht="14.25" customHeight="1">
      <c r="B179" s="56" t="s">
        <v>294</v>
      </c>
      <c r="C179" s="56" t="s">
        <v>295</v>
      </c>
      <c r="F179" s="61"/>
    </row>
    <row r="180" spans="1:9" ht="14.25" customHeight="1">
      <c r="F180" s="61"/>
    </row>
    <row r="181" spans="1:9" ht="14.25" customHeight="1">
      <c r="A181" s="56" t="s">
        <v>296</v>
      </c>
      <c r="F181" s="61"/>
    </row>
    <row r="182" spans="1:9" ht="14.25" customHeight="1">
      <c r="B182" s="56" t="s">
        <v>297</v>
      </c>
      <c r="C182" s="56" t="s">
        <v>298</v>
      </c>
      <c r="F182" s="61"/>
    </row>
    <row r="183" spans="1:9" ht="14.25" customHeight="1">
      <c r="B183" s="56" t="s">
        <v>299</v>
      </c>
      <c r="C183" s="56" t="s">
        <v>300</v>
      </c>
      <c r="F183" s="61"/>
    </row>
    <row r="184" spans="1:9" ht="14.25" customHeight="1">
      <c r="F184" s="61"/>
    </row>
    <row r="185" spans="1:9" ht="14.25" customHeight="1">
      <c r="B185" s="56" t="s">
        <v>301</v>
      </c>
      <c r="C185" s="56">
        <v>50.6</v>
      </c>
      <c r="F185" s="61"/>
    </row>
    <row r="186" spans="1:9" ht="14.25" customHeight="1">
      <c r="B186" s="56" t="s">
        <v>51</v>
      </c>
      <c r="C186" s="56">
        <v>125</v>
      </c>
      <c r="D186" s="56">
        <v>250</v>
      </c>
      <c r="E186" s="56">
        <v>500</v>
      </c>
      <c r="F186" s="61">
        <v>1000</v>
      </c>
      <c r="G186" s="56">
        <v>2000</v>
      </c>
      <c r="H186" s="56">
        <v>4000</v>
      </c>
      <c r="I186" s="56">
        <v>8000</v>
      </c>
    </row>
    <row r="187" spans="1:9" ht="14.25" customHeight="1">
      <c r="B187" s="56" t="s">
        <v>302</v>
      </c>
      <c r="C187" s="56">
        <v>52</v>
      </c>
      <c r="D187" s="56">
        <v>51.2</v>
      </c>
      <c r="E187" s="56">
        <v>47.9</v>
      </c>
      <c r="F187" s="61">
        <v>46.3</v>
      </c>
      <c r="G187" s="56">
        <v>41.4</v>
      </c>
      <c r="H187" s="56">
        <v>34.200000000000003</v>
      </c>
      <c r="I187" s="56">
        <v>24.8</v>
      </c>
    </row>
    <row r="188" spans="1:9" ht="14.25" customHeight="1">
      <c r="F188" s="61"/>
    </row>
    <row r="189" spans="1:9" ht="14.25" customHeight="1">
      <c r="A189" s="56" t="s">
        <v>303</v>
      </c>
      <c r="F189" s="61"/>
    </row>
    <row r="190" spans="1:9" ht="14.25" customHeight="1">
      <c r="B190" s="56" t="s">
        <v>304</v>
      </c>
      <c r="F190" s="61"/>
    </row>
    <row r="191" spans="1:9" ht="14.25" customHeight="1">
      <c r="B191" s="56" t="s">
        <v>305</v>
      </c>
      <c r="F191" s="61"/>
    </row>
    <row r="192" spans="1:9" ht="14.25" customHeight="1">
      <c r="F192" s="61"/>
    </row>
    <row r="193" spans="1:38" ht="14.25" customHeight="1">
      <c r="B193" s="56" t="s">
        <v>306</v>
      </c>
      <c r="C193" s="56" t="s">
        <v>307</v>
      </c>
      <c r="D193" s="56" t="s">
        <v>308</v>
      </c>
      <c r="E193" s="56" t="s">
        <v>307</v>
      </c>
      <c r="F193" s="61" t="s">
        <v>309</v>
      </c>
      <c r="G193" s="56" t="s">
        <v>309</v>
      </c>
      <c r="H193" s="56" t="s">
        <v>309</v>
      </c>
      <c r="I193" s="56" t="s">
        <v>309</v>
      </c>
      <c r="J193" s="56" t="s">
        <v>51</v>
      </c>
      <c r="K193" s="56">
        <v>125</v>
      </c>
      <c r="L193" s="56" t="s">
        <v>309</v>
      </c>
      <c r="M193" s="56" t="s">
        <v>309</v>
      </c>
      <c r="N193" s="56" t="s">
        <v>309</v>
      </c>
      <c r="O193" s="56">
        <v>250</v>
      </c>
      <c r="P193" s="56" t="s">
        <v>309</v>
      </c>
      <c r="Q193" s="56" t="s">
        <v>309</v>
      </c>
      <c r="R193" s="56" t="s">
        <v>309</v>
      </c>
      <c r="S193" s="56">
        <v>500</v>
      </c>
      <c r="T193" s="56" t="s">
        <v>309</v>
      </c>
      <c r="U193" s="56" t="s">
        <v>309</v>
      </c>
      <c r="V193" s="56" t="s">
        <v>309</v>
      </c>
      <c r="W193" s="56">
        <v>1000</v>
      </c>
      <c r="X193" s="56" t="s">
        <v>309</v>
      </c>
      <c r="Y193" s="56" t="s">
        <v>309</v>
      </c>
      <c r="Z193" s="56" t="s">
        <v>309</v>
      </c>
      <c r="AA193" s="56">
        <v>2000</v>
      </c>
      <c r="AB193" s="56" t="s">
        <v>309</v>
      </c>
      <c r="AC193" s="56" t="s">
        <v>309</v>
      </c>
      <c r="AD193" s="56" t="s">
        <v>309</v>
      </c>
      <c r="AE193" s="56">
        <v>4000</v>
      </c>
      <c r="AF193" s="56" t="s">
        <v>309</v>
      </c>
      <c r="AG193" s="56" t="s">
        <v>309</v>
      </c>
      <c r="AH193" s="56" t="s">
        <v>309</v>
      </c>
      <c r="AI193" s="56">
        <v>8000</v>
      </c>
      <c r="AJ193" s="56" t="s">
        <v>309</v>
      </c>
      <c r="AK193" s="56" t="s">
        <v>309</v>
      </c>
      <c r="AL193" s="56" t="s">
        <v>309</v>
      </c>
    </row>
    <row r="194" spans="1:38" ht="14.25" customHeight="1">
      <c r="B194" s="56" t="s">
        <v>310</v>
      </c>
      <c r="C194" s="56" t="s">
        <v>311</v>
      </c>
      <c r="D194" s="56" t="s">
        <v>310</v>
      </c>
      <c r="E194" s="56" t="s">
        <v>311</v>
      </c>
      <c r="F194" s="61" t="s">
        <v>312</v>
      </c>
      <c r="G194" s="56" t="s">
        <v>313</v>
      </c>
      <c r="H194" s="56" t="s">
        <v>314</v>
      </c>
      <c r="I194" s="56" t="s">
        <v>315</v>
      </c>
      <c r="J194" s="56" t="s">
        <v>309</v>
      </c>
      <c r="K194" s="56" t="s">
        <v>316</v>
      </c>
      <c r="L194" s="56" t="s">
        <v>317</v>
      </c>
      <c r="M194" s="56" t="s">
        <v>318</v>
      </c>
      <c r="N194" s="56" t="s">
        <v>315</v>
      </c>
      <c r="O194" s="56" t="s">
        <v>316</v>
      </c>
      <c r="P194" s="56" t="s">
        <v>317</v>
      </c>
      <c r="Q194" s="56" t="s">
        <v>318</v>
      </c>
      <c r="R194" s="56" t="s">
        <v>315</v>
      </c>
      <c r="S194" s="56" t="s">
        <v>316</v>
      </c>
      <c r="T194" s="56" t="s">
        <v>317</v>
      </c>
      <c r="U194" s="56" t="s">
        <v>318</v>
      </c>
      <c r="V194" s="56" t="s">
        <v>315</v>
      </c>
      <c r="W194" s="56" t="s">
        <v>316</v>
      </c>
      <c r="X194" s="56" t="s">
        <v>317</v>
      </c>
      <c r="Y194" s="56" t="s">
        <v>318</v>
      </c>
      <c r="Z194" s="56" t="s">
        <v>315</v>
      </c>
      <c r="AA194" s="56" t="s">
        <v>316</v>
      </c>
      <c r="AB194" s="56" t="s">
        <v>317</v>
      </c>
      <c r="AC194" s="56" t="s">
        <v>318</v>
      </c>
      <c r="AD194" s="56" t="s">
        <v>315</v>
      </c>
      <c r="AE194" s="56" t="s">
        <v>316</v>
      </c>
      <c r="AF194" s="56" t="s">
        <v>317</v>
      </c>
      <c r="AG194" s="56" t="s">
        <v>318</v>
      </c>
      <c r="AH194" s="56" t="s">
        <v>315</v>
      </c>
      <c r="AI194" s="56" t="s">
        <v>316</v>
      </c>
      <c r="AJ194" s="56" t="s">
        <v>317</v>
      </c>
      <c r="AK194" s="56" t="s">
        <v>318</v>
      </c>
      <c r="AL194" s="56" t="s">
        <v>315</v>
      </c>
    </row>
    <row r="195" spans="1:38" ht="14.25" customHeight="1">
      <c r="B195" s="56" t="s">
        <v>319</v>
      </c>
      <c r="C195" s="56" t="s">
        <v>320</v>
      </c>
      <c r="D195" s="56" t="s">
        <v>319</v>
      </c>
      <c r="E195" s="56" t="s">
        <v>320</v>
      </c>
      <c r="F195" s="61" t="s">
        <v>321</v>
      </c>
      <c r="G195" s="56" t="s">
        <v>321</v>
      </c>
      <c r="H195" s="56" t="s">
        <v>94</v>
      </c>
      <c r="I195" s="56" t="s">
        <v>309</v>
      </c>
      <c r="J195" s="56" t="s">
        <v>309</v>
      </c>
      <c r="K195" s="56" t="s">
        <v>94</v>
      </c>
      <c r="L195" s="56" t="s">
        <v>322</v>
      </c>
      <c r="M195" s="56" t="s">
        <v>322</v>
      </c>
      <c r="N195" s="56" t="s">
        <v>309</v>
      </c>
      <c r="O195" s="56" t="s">
        <v>94</v>
      </c>
      <c r="P195" s="56" t="s">
        <v>322</v>
      </c>
      <c r="Q195" s="56" t="s">
        <v>322</v>
      </c>
      <c r="R195" s="56" t="s">
        <v>309</v>
      </c>
      <c r="S195" s="56" t="s">
        <v>94</v>
      </c>
      <c r="T195" s="56" t="s">
        <v>322</v>
      </c>
      <c r="U195" s="56" t="s">
        <v>322</v>
      </c>
      <c r="V195" s="56" t="s">
        <v>309</v>
      </c>
      <c r="W195" s="56" t="s">
        <v>94</v>
      </c>
      <c r="X195" s="56" t="s">
        <v>322</v>
      </c>
      <c r="Y195" s="56" t="s">
        <v>322</v>
      </c>
      <c r="Z195" s="56" t="s">
        <v>309</v>
      </c>
      <c r="AA195" s="56" t="s">
        <v>94</v>
      </c>
      <c r="AB195" s="56" t="s">
        <v>322</v>
      </c>
      <c r="AC195" s="56" t="s">
        <v>322</v>
      </c>
      <c r="AD195" s="56" t="s">
        <v>309</v>
      </c>
      <c r="AE195" s="56" t="s">
        <v>94</v>
      </c>
      <c r="AF195" s="56" t="s">
        <v>322</v>
      </c>
      <c r="AG195" s="56" t="s">
        <v>322</v>
      </c>
      <c r="AH195" s="56" t="s">
        <v>309</v>
      </c>
      <c r="AI195" s="56" t="s">
        <v>94</v>
      </c>
      <c r="AJ195" s="56" t="s">
        <v>322</v>
      </c>
      <c r="AK195" s="56" t="s">
        <v>322</v>
      </c>
      <c r="AL195" s="56" t="s">
        <v>309</v>
      </c>
    </row>
    <row r="196" spans="1:38" ht="14.25" customHeight="1">
      <c r="B196" s="62">
        <v>44302</v>
      </c>
      <c r="C196" s="60">
        <v>0.52597222222222217</v>
      </c>
      <c r="D196" s="62">
        <v>44302</v>
      </c>
      <c r="E196" s="60">
        <v>0.52614583333333331</v>
      </c>
      <c r="F196" s="61">
        <v>0.53</v>
      </c>
      <c r="G196" s="56" t="s">
        <v>309</v>
      </c>
      <c r="H196" s="56">
        <v>87.3</v>
      </c>
      <c r="I196" s="56" t="s">
        <v>323</v>
      </c>
      <c r="J196" s="56" t="s">
        <v>309</v>
      </c>
      <c r="K196" s="56">
        <v>88.8</v>
      </c>
      <c r="L196" s="56">
        <v>0.17</v>
      </c>
      <c r="M196" s="56">
        <v>0.39</v>
      </c>
      <c r="N196" s="56" t="s">
        <v>323</v>
      </c>
      <c r="O196" s="56">
        <v>88.5</v>
      </c>
      <c r="P196" s="56">
        <v>0.4</v>
      </c>
      <c r="Q196" s="56">
        <v>0.2</v>
      </c>
      <c r="R196" s="56" t="s">
        <v>323</v>
      </c>
      <c r="S196" s="56">
        <v>86.3</v>
      </c>
      <c r="T196" s="56">
        <v>0.55000000000000004</v>
      </c>
      <c r="U196" s="56">
        <v>0.54</v>
      </c>
      <c r="V196" s="56" t="s">
        <v>323</v>
      </c>
      <c r="W196" s="56">
        <v>81.599999999999994</v>
      </c>
      <c r="X196" s="56">
        <v>0.56000000000000005</v>
      </c>
      <c r="Y196" s="56">
        <v>0.38</v>
      </c>
      <c r="Z196" s="56" t="s">
        <v>323</v>
      </c>
      <c r="AA196" s="56">
        <v>76.599999999999994</v>
      </c>
      <c r="AB196" s="56">
        <v>0.73</v>
      </c>
      <c r="AC196" s="56">
        <v>0.55000000000000004</v>
      </c>
      <c r="AD196" s="56" t="s">
        <v>323</v>
      </c>
      <c r="AE196" s="56">
        <v>70.8</v>
      </c>
      <c r="AF196" s="56">
        <v>0.77</v>
      </c>
      <c r="AG196" s="56">
        <v>0.65</v>
      </c>
      <c r="AH196" s="56" t="s">
        <v>323</v>
      </c>
      <c r="AI196" s="56">
        <v>60.5</v>
      </c>
      <c r="AJ196" s="56">
        <v>0.83</v>
      </c>
      <c r="AK196" s="56">
        <v>0.4</v>
      </c>
      <c r="AL196" s="56" t="s">
        <v>323</v>
      </c>
    </row>
    <row r="197" spans="1:38" ht="14.25" customHeight="1">
      <c r="F197" s="61"/>
    </row>
    <row r="198" spans="1:38" ht="14.25" customHeight="1">
      <c r="A198" s="56" t="s">
        <v>98</v>
      </c>
      <c r="F198" s="61"/>
    </row>
    <row r="199" spans="1:38" ht="14.25" customHeight="1">
      <c r="B199" s="56" t="s">
        <v>374</v>
      </c>
      <c r="D199" s="56" t="s">
        <v>375</v>
      </c>
      <c r="F199" s="61"/>
    </row>
    <row r="200" spans="1:38" ht="14.25" customHeight="1">
      <c r="A200" s="56" t="s">
        <v>290</v>
      </c>
      <c r="F200" s="61"/>
    </row>
    <row r="201" spans="1:38" ht="14.25" customHeight="1">
      <c r="F201" s="61"/>
    </row>
    <row r="202" spans="1:38" ht="14.25" customHeight="1">
      <c r="F202" s="61"/>
    </row>
    <row r="203" spans="1:38" ht="14.25" customHeight="1">
      <c r="A203" s="56" t="s">
        <v>66</v>
      </c>
      <c r="F203" s="61"/>
    </row>
    <row r="204" spans="1:38" ht="14.25" customHeight="1">
      <c r="B204" s="56" t="s">
        <v>67</v>
      </c>
      <c r="C204" s="56" t="s">
        <v>291</v>
      </c>
      <c r="F204" s="61"/>
    </row>
    <row r="205" spans="1:38" ht="14.25" customHeight="1">
      <c r="B205" s="56" t="s">
        <v>69</v>
      </c>
      <c r="C205" s="56" t="s">
        <v>292</v>
      </c>
      <c r="F205" s="61"/>
    </row>
    <row r="206" spans="1:38" ht="14.25" customHeight="1">
      <c r="B206" s="56" t="s">
        <v>71</v>
      </c>
      <c r="C206" s="56" t="s">
        <v>293</v>
      </c>
      <c r="F206" s="61"/>
    </row>
    <row r="207" spans="1:38" ht="14.25" customHeight="1">
      <c r="B207" s="56" t="s">
        <v>73</v>
      </c>
      <c r="C207" s="56" t="s">
        <v>74</v>
      </c>
      <c r="F207" s="61"/>
    </row>
    <row r="208" spans="1:38" ht="14.25" customHeight="1">
      <c r="F208" s="61"/>
    </row>
    <row r="209" spans="1:9" ht="14.25" customHeight="1">
      <c r="A209" s="56" t="s">
        <v>75</v>
      </c>
      <c r="F209" s="61"/>
    </row>
    <row r="210" spans="1:9" ht="14.25" customHeight="1">
      <c r="B210" s="56" t="s">
        <v>76</v>
      </c>
      <c r="C210" s="56" t="s">
        <v>77</v>
      </c>
      <c r="F210" s="61"/>
    </row>
    <row r="211" spans="1:9" ht="14.25" customHeight="1">
      <c r="B211" s="56" t="s">
        <v>78</v>
      </c>
      <c r="C211" s="56" t="s">
        <v>79</v>
      </c>
      <c r="F211" s="61"/>
    </row>
    <row r="212" spans="1:9" ht="14.25" customHeight="1">
      <c r="B212" s="56" t="s">
        <v>294</v>
      </c>
      <c r="C212" s="56" t="s">
        <v>295</v>
      </c>
      <c r="F212" s="61"/>
    </row>
    <row r="213" spans="1:9" ht="14.25" customHeight="1">
      <c r="F213" s="61"/>
    </row>
    <row r="214" spans="1:9" ht="14.25" customHeight="1">
      <c r="A214" s="56" t="s">
        <v>296</v>
      </c>
      <c r="F214" s="61"/>
    </row>
    <row r="215" spans="1:9" ht="14.25" customHeight="1">
      <c r="B215" s="56" t="s">
        <v>297</v>
      </c>
      <c r="C215" s="56" t="s">
        <v>298</v>
      </c>
      <c r="F215" s="61"/>
    </row>
    <row r="216" spans="1:9" ht="14.25" customHeight="1">
      <c r="B216" s="56" t="s">
        <v>299</v>
      </c>
      <c r="C216" s="56" t="s">
        <v>300</v>
      </c>
      <c r="F216" s="61"/>
    </row>
    <row r="217" spans="1:9" ht="14.25" customHeight="1">
      <c r="F217" s="61"/>
    </row>
    <row r="218" spans="1:9" ht="14.25" customHeight="1">
      <c r="B218" s="56" t="s">
        <v>301</v>
      </c>
      <c r="C218" s="56">
        <v>50.6</v>
      </c>
      <c r="F218" s="61"/>
    </row>
    <row r="219" spans="1:9" ht="14.25" customHeight="1">
      <c r="B219" s="56" t="s">
        <v>51</v>
      </c>
      <c r="C219" s="56">
        <v>125</v>
      </c>
      <c r="D219" s="56">
        <v>250</v>
      </c>
      <c r="E219" s="56">
        <v>500</v>
      </c>
      <c r="F219" s="61">
        <v>1000</v>
      </c>
      <c r="G219" s="56">
        <v>2000</v>
      </c>
      <c r="H219" s="56">
        <v>4000</v>
      </c>
      <c r="I219" s="56">
        <v>8000</v>
      </c>
    </row>
    <row r="220" spans="1:9" ht="14.25" customHeight="1">
      <c r="B220" s="56" t="s">
        <v>302</v>
      </c>
      <c r="C220" s="56">
        <v>52</v>
      </c>
      <c r="D220" s="56">
        <v>51.2</v>
      </c>
      <c r="E220" s="56">
        <v>47.9</v>
      </c>
      <c r="F220" s="61">
        <v>46.3</v>
      </c>
      <c r="G220" s="56">
        <v>41.4</v>
      </c>
      <c r="H220" s="56">
        <v>34.200000000000003</v>
      </c>
      <c r="I220" s="56">
        <v>24.8</v>
      </c>
    </row>
    <row r="221" spans="1:9" ht="14.25" customHeight="1">
      <c r="F221" s="61"/>
    </row>
    <row r="222" spans="1:9" ht="14.25" customHeight="1">
      <c r="A222" s="56" t="s">
        <v>303</v>
      </c>
      <c r="F222" s="61"/>
    </row>
    <row r="223" spans="1:9" ht="14.25" customHeight="1">
      <c r="B223" s="56" t="s">
        <v>304</v>
      </c>
      <c r="F223" s="61"/>
    </row>
    <row r="224" spans="1:9" ht="14.25" customHeight="1">
      <c r="B224" s="56" t="s">
        <v>305</v>
      </c>
      <c r="F224" s="61"/>
    </row>
    <row r="225" spans="1:38" ht="14.25" customHeight="1">
      <c r="F225" s="61"/>
    </row>
    <row r="226" spans="1:38" ht="14.25" customHeight="1">
      <c r="B226" s="56" t="s">
        <v>306</v>
      </c>
      <c r="C226" s="56" t="s">
        <v>307</v>
      </c>
      <c r="D226" s="56" t="s">
        <v>308</v>
      </c>
      <c r="E226" s="56" t="s">
        <v>307</v>
      </c>
      <c r="F226" s="61" t="s">
        <v>309</v>
      </c>
      <c r="G226" s="56" t="s">
        <v>309</v>
      </c>
      <c r="H226" s="56" t="s">
        <v>309</v>
      </c>
      <c r="I226" s="56" t="s">
        <v>309</v>
      </c>
      <c r="J226" s="56" t="s">
        <v>51</v>
      </c>
      <c r="K226" s="56">
        <v>125</v>
      </c>
      <c r="L226" s="56" t="s">
        <v>309</v>
      </c>
      <c r="M226" s="56" t="s">
        <v>309</v>
      </c>
      <c r="N226" s="56" t="s">
        <v>309</v>
      </c>
      <c r="O226" s="56">
        <v>250</v>
      </c>
      <c r="P226" s="56" t="s">
        <v>309</v>
      </c>
      <c r="Q226" s="56" t="s">
        <v>309</v>
      </c>
      <c r="R226" s="56" t="s">
        <v>309</v>
      </c>
      <c r="S226" s="56">
        <v>500</v>
      </c>
      <c r="T226" s="56" t="s">
        <v>309</v>
      </c>
      <c r="U226" s="56" t="s">
        <v>309</v>
      </c>
      <c r="V226" s="56" t="s">
        <v>309</v>
      </c>
      <c r="W226" s="56">
        <v>1000</v>
      </c>
      <c r="X226" s="56" t="s">
        <v>309</v>
      </c>
      <c r="Y226" s="56" t="s">
        <v>309</v>
      </c>
      <c r="Z226" s="56" t="s">
        <v>309</v>
      </c>
      <c r="AA226" s="56">
        <v>2000</v>
      </c>
      <c r="AB226" s="56" t="s">
        <v>309</v>
      </c>
      <c r="AC226" s="56" t="s">
        <v>309</v>
      </c>
      <c r="AD226" s="56" t="s">
        <v>309</v>
      </c>
      <c r="AE226" s="56">
        <v>4000</v>
      </c>
      <c r="AF226" s="56" t="s">
        <v>309</v>
      </c>
      <c r="AG226" s="56" t="s">
        <v>309</v>
      </c>
      <c r="AH226" s="56" t="s">
        <v>309</v>
      </c>
      <c r="AI226" s="56">
        <v>8000</v>
      </c>
      <c r="AJ226" s="56" t="s">
        <v>309</v>
      </c>
      <c r="AK226" s="56" t="s">
        <v>309</v>
      </c>
      <c r="AL226" s="56" t="s">
        <v>309</v>
      </c>
    </row>
    <row r="227" spans="1:38" ht="14.25" customHeight="1">
      <c r="B227" s="56" t="s">
        <v>310</v>
      </c>
      <c r="C227" s="56" t="s">
        <v>311</v>
      </c>
      <c r="D227" s="56" t="s">
        <v>310</v>
      </c>
      <c r="E227" s="56" t="s">
        <v>311</v>
      </c>
      <c r="F227" s="61" t="s">
        <v>312</v>
      </c>
      <c r="G227" s="56" t="s">
        <v>313</v>
      </c>
      <c r="H227" s="56" t="s">
        <v>314</v>
      </c>
      <c r="I227" s="56" t="s">
        <v>315</v>
      </c>
      <c r="J227" s="56" t="s">
        <v>309</v>
      </c>
      <c r="K227" s="56" t="s">
        <v>316</v>
      </c>
      <c r="L227" s="56" t="s">
        <v>317</v>
      </c>
      <c r="M227" s="56" t="s">
        <v>318</v>
      </c>
      <c r="N227" s="56" t="s">
        <v>315</v>
      </c>
      <c r="O227" s="56" t="s">
        <v>316</v>
      </c>
      <c r="P227" s="56" t="s">
        <v>317</v>
      </c>
      <c r="Q227" s="56" t="s">
        <v>318</v>
      </c>
      <c r="R227" s="56" t="s">
        <v>315</v>
      </c>
      <c r="S227" s="56" t="s">
        <v>316</v>
      </c>
      <c r="T227" s="56" t="s">
        <v>317</v>
      </c>
      <c r="U227" s="56" t="s">
        <v>318</v>
      </c>
      <c r="V227" s="56" t="s">
        <v>315</v>
      </c>
      <c r="W227" s="56" t="s">
        <v>316</v>
      </c>
      <c r="X227" s="56" t="s">
        <v>317</v>
      </c>
      <c r="Y227" s="56" t="s">
        <v>318</v>
      </c>
      <c r="Z227" s="56" t="s">
        <v>315</v>
      </c>
      <c r="AA227" s="56" t="s">
        <v>316</v>
      </c>
      <c r="AB227" s="56" t="s">
        <v>317</v>
      </c>
      <c r="AC227" s="56" t="s">
        <v>318</v>
      </c>
      <c r="AD227" s="56" t="s">
        <v>315</v>
      </c>
      <c r="AE227" s="56" t="s">
        <v>316</v>
      </c>
      <c r="AF227" s="56" t="s">
        <v>317</v>
      </c>
      <c r="AG227" s="56" t="s">
        <v>318</v>
      </c>
      <c r="AH227" s="56" t="s">
        <v>315</v>
      </c>
      <c r="AI227" s="56" t="s">
        <v>316</v>
      </c>
      <c r="AJ227" s="56" t="s">
        <v>317</v>
      </c>
      <c r="AK227" s="56" t="s">
        <v>318</v>
      </c>
      <c r="AL227" s="56" t="s">
        <v>315</v>
      </c>
    </row>
    <row r="228" spans="1:38" ht="14.25" customHeight="1">
      <c r="B228" s="56" t="s">
        <v>319</v>
      </c>
      <c r="C228" s="56" t="s">
        <v>320</v>
      </c>
      <c r="D228" s="56" t="s">
        <v>319</v>
      </c>
      <c r="E228" s="56" t="s">
        <v>320</v>
      </c>
      <c r="F228" s="61" t="s">
        <v>321</v>
      </c>
      <c r="G228" s="56" t="s">
        <v>321</v>
      </c>
      <c r="H228" s="56" t="s">
        <v>94</v>
      </c>
      <c r="I228" s="56" t="s">
        <v>309</v>
      </c>
      <c r="J228" s="56" t="s">
        <v>309</v>
      </c>
      <c r="K228" s="56" t="s">
        <v>94</v>
      </c>
      <c r="L228" s="56" t="s">
        <v>322</v>
      </c>
      <c r="M228" s="56" t="s">
        <v>322</v>
      </c>
      <c r="N228" s="56" t="s">
        <v>309</v>
      </c>
      <c r="O228" s="56" t="s">
        <v>94</v>
      </c>
      <c r="P228" s="56" t="s">
        <v>322</v>
      </c>
      <c r="Q228" s="56" t="s">
        <v>322</v>
      </c>
      <c r="R228" s="56" t="s">
        <v>309</v>
      </c>
      <c r="S228" s="56" t="s">
        <v>94</v>
      </c>
      <c r="T228" s="56" t="s">
        <v>322</v>
      </c>
      <c r="U228" s="56" t="s">
        <v>322</v>
      </c>
      <c r="V228" s="56" t="s">
        <v>309</v>
      </c>
      <c r="W228" s="56" t="s">
        <v>94</v>
      </c>
      <c r="X228" s="56" t="s">
        <v>322</v>
      </c>
      <c r="Y228" s="56" t="s">
        <v>322</v>
      </c>
      <c r="Z228" s="56" t="s">
        <v>309</v>
      </c>
      <c r="AA228" s="56" t="s">
        <v>94</v>
      </c>
      <c r="AB228" s="56" t="s">
        <v>322</v>
      </c>
      <c r="AC228" s="56" t="s">
        <v>322</v>
      </c>
      <c r="AD228" s="56" t="s">
        <v>309</v>
      </c>
      <c r="AE228" s="56" t="s">
        <v>94</v>
      </c>
      <c r="AF228" s="56" t="s">
        <v>322</v>
      </c>
      <c r="AG228" s="56" t="s">
        <v>322</v>
      </c>
      <c r="AH228" s="56" t="s">
        <v>309</v>
      </c>
      <c r="AI228" s="56" t="s">
        <v>94</v>
      </c>
      <c r="AJ228" s="56" t="s">
        <v>322</v>
      </c>
      <c r="AK228" s="56" t="s">
        <v>322</v>
      </c>
      <c r="AL228" s="56" t="s">
        <v>309</v>
      </c>
    </row>
    <row r="229" spans="1:38" ht="14.25" customHeight="1">
      <c r="B229" s="62">
        <v>44302</v>
      </c>
      <c r="C229" s="60">
        <v>0.53694444444444445</v>
      </c>
      <c r="D229" s="62">
        <v>44302</v>
      </c>
      <c r="E229" s="60">
        <v>0.53711805555555558</v>
      </c>
      <c r="F229" s="61">
        <v>0.56999999999999995</v>
      </c>
      <c r="G229" s="56" t="s">
        <v>309</v>
      </c>
      <c r="H229" s="56">
        <v>86</v>
      </c>
      <c r="I229" s="56" t="s">
        <v>323</v>
      </c>
      <c r="J229" s="56" t="s">
        <v>309</v>
      </c>
      <c r="K229" s="56">
        <v>83.5</v>
      </c>
      <c r="L229" s="56">
        <v>0.38</v>
      </c>
      <c r="M229" s="56">
        <v>0.08</v>
      </c>
      <c r="N229" s="56" t="s">
        <v>323</v>
      </c>
      <c r="O229" s="56">
        <v>90.2</v>
      </c>
      <c r="P229" s="56">
        <v>0.81</v>
      </c>
      <c r="Q229" s="56">
        <v>0.72</v>
      </c>
      <c r="R229" s="56" t="s">
        <v>323</v>
      </c>
      <c r="S229" s="56">
        <v>84</v>
      </c>
      <c r="T229" s="56">
        <v>0.67</v>
      </c>
      <c r="U229" s="56">
        <v>0.55000000000000004</v>
      </c>
      <c r="V229" s="56" t="s">
        <v>323</v>
      </c>
      <c r="W229" s="56">
        <v>79.3</v>
      </c>
      <c r="X229" s="56">
        <v>0.71</v>
      </c>
      <c r="Y229" s="56">
        <v>0.33</v>
      </c>
      <c r="Z229" s="56" t="s">
        <v>323</v>
      </c>
      <c r="AA229" s="56">
        <v>74.7</v>
      </c>
      <c r="AB229" s="56">
        <v>0.75</v>
      </c>
      <c r="AC229" s="56">
        <v>0.6</v>
      </c>
      <c r="AD229" s="56" t="s">
        <v>323</v>
      </c>
      <c r="AE229" s="56">
        <v>69.599999999999994</v>
      </c>
      <c r="AF229" s="56">
        <v>0.87</v>
      </c>
      <c r="AG229" s="56">
        <v>0.73</v>
      </c>
      <c r="AH229" s="56" t="s">
        <v>323</v>
      </c>
      <c r="AI229" s="56">
        <v>60</v>
      </c>
      <c r="AJ229" s="56">
        <v>0.84</v>
      </c>
      <c r="AK229" s="56">
        <v>0.33</v>
      </c>
      <c r="AL229" s="56" t="s">
        <v>323</v>
      </c>
    </row>
    <row r="230" spans="1:38" ht="14.25" customHeight="1">
      <c r="F230" s="61"/>
    </row>
    <row r="231" spans="1:38" ht="14.25" customHeight="1">
      <c r="A231" s="56" t="s">
        <v>98</v>
      </c>
      <c r="F231" s="61"/>
    </row>
    <row r="232" spans="1:38" ht="14.25" customHeight="1">
      <c r="B232" s="56" t="s">
        <v>376</v>
      </c>
      <c r="D232" s="56" t="s">
        <v>377</v>
      </c>
      <c r="F232" s="61"/>
    </row>
    <row r="233" spans="1:38" ht="14.25" customHeight="1">
      <c r="A233" s="56" t="s">
        <v>290</v>
      </c>
      <c r="F233" s="61"/>
    </row>
    <row r="234" spans="1:38" ht="14.25" customHeight="1">
      <c r="F234" s="61"/>
    </row>
    <row r="235" spans="1:38" ht="14.25" customHeight="1">
      <c r="F235" s="61"/>
    </row>
    <row r="236" spans="1:38" ht="14.25" customHeight="1">
      <c r="A236" s="56" t="s">
        <v>66</v>
      </c>
      <c r="F236" s="61"/>
    </row>
    <row r="237" spans="1:38" ht="14.25" customHeight="1">
      <c r="B237" s="56" t="s">
        <v>67</v>
      </c>
      <c r="C237" s="56" t="s">
        <v>291</v>
      </c>
      <c r="F237" s="61"/>
    </row>
    <row r="238" spans="1:38" ht="14.25" customHeight="1">
      <c r="B238" s="56" t="s">
        <v>69</v>
      </c>
      <c r="C238" s="56" t="s">
        <v>292</v>
      </c>
      <c r="F238" s="61"/>
    </row>
    <row r="239" spans="1:38" ht="14.25" customHeight="1">
      <c r="B239" s="56" t="s">
        <v>71</v>
      </c>
      <c r="C239" s="56" t="s">
        <v>293</v>
      </c>
      <c r="F239" s="61"/>
    </row>
    <row r="240" spans="1:38" ht="14.25" customHeight="1">
      <c r="B240" s="56" t="s">
        <v>73</v>
      </c>
      <c r="C240" s="56" t="s">
        <v>74</v>
      </c>
      <c r="F240" s="61"/>
    </row>
    <row r="241" spans="1:9" ht="14.25" customHeight="1">
      <c r="F241" s="61"/>
    </row>
    <row r="242" spans="1:9" ht="14.25" customHeight="1">
      <c r="A242" s="56" t="s">
        <v>75</v>
      </c>
      <c r="F242" s="61"/>
    </row>
    <row r="243" spans="1:9" ht="14.25" customHeight="1">
      <c r="B243" s="56" t="s">
        <v>76</v>
      </c>
      <c r="C243" s="56" t="s">
        <v>77</v>
      </c>
      <c r="F243" s="61"/>
    </row>
    <row r="244" spans="1:9" ht="14.25" customHeight="1">
      <c r="B244" s="56" t="s">
        <v>78</v>
      </c>
      <c r="C244" s="56" t="s">
        <v>79</v>
      </c>
      <c r="F244" s="61"/>
    </row>
    <row r="245" spans="1:9" ht="14.25" customHeight="1">
      <c r="B245" s="56" t="s">
        <v>294</v>
      </c>
      <c r="C245" s="56" t="s">
        <v>295</v>
      </c>
      <c r="F245" s="61"/>
    </row>
    <row r="246" spans="1:9" ht="14.25" customHeight="1">
      <c r="F246" s="61"/>
    </row>
    <row r="247" spans="1:9" ht="14.25" customHeight="1">
      <c r="A247" s="56" t="s">
        <v>296</v>
      </c>
      <c r="F247" s="61"/>
    </row>
    <row r="248" spans="1:9" ht="14.25" customHeight="1">
      <c r="B248" s="56" t="s">
        <v>297</v>
      </c>
      <c r="C248" s="56" t="s">
        <v>298</v>
      </c>
      <c r="F248" s="61"/>
    </row>
    <row r="249" spans="1:9" ht="14.25" customHeight="1">
      <c r="B249" s="56" t="s">
        <v>299</v>
      </c>
      <c r="C249" s="56" t="s">
        <v>300</v>
      </c>
      <c r="F249" s="61"/>
    </row>
    <row r="250" spans="1:9" ht="14.25" customHeight="1">
      <c r="F250" s="61"/>
    </row>
    <row r="251" spans="1:9" ht="14.25" customHeight="1">
      <c r="B251" s="56" t="s">
        <v>301</v>
      </c>
      <c r="C251" s="56">
        <v>50.6</v>
      </c>
      <c r="F251" s="61"/>
    </row>
    <row r="252" spans="1:9" ht="14.25" customHeight="1">
      <c r="B252" s="56" t="s">
        <v>51</v>
      </c>
      <c r="C252" s="56">
        <v>125</v>
      </c>
      <c r="D252" s="56">
        <v>250</v>
      </c>
      <c r="E252" s="56">
        <v>500</v>
      </c>
      <c r="F252" s="61">
        <v>1000</v>
      </c>
      <c r="G252" s="56">
        <v>2000</v>
      </c>
      <c r="H252" s="56">
        <v>4000</v>
      </c>
      <c r="I252" s="56">
        <v>8000</v>
      </c>
    </row>
    <row r="253" spans="1:9" ht="14.25" customHeight="1">
      <c r="B253" s="56" t="s">
        <v>302</v>
      </c>
      <c r="C253" s="56">
        <v>52</v>
      </c>
      <c r="D253" s="56">
        <v>51.2</v>
      </c>
      <c r="E253" s="56">
        <v>47.9</v>
      </c>
      <c r="F253" s="61">
        <v>46.3</v>
      </c>
      <c r="G253" s="56">
        <v>41.4</v>
      </c>
      <c r="H253" s="56">
        <v>34.200000000000003</v>
      </c>
      <c r="I253" s="56">
        <v>24.8</v>
      </c>
    </row>
    <row r="254" spans="1:9" ht="14.25" customHeight="1">
      <c r="F254" s="61"/>
    </row>
    <row r="255" spans="1:9" ht="14.25" customHeight="1">
      <c r="A255" s="56" t="s">
        <v>303</v>
      </c>
      <c r="F255" s="61"/>
    </row>
    <row r="256" spans="1:9" ht="14.25" customHeight="1">
      <c r="B256" s="56" t="s">
        <v>304</v>
      </c>
      <c r="F256" s="61"/>
    </row>
    <row r="257" spans="1:38" ht="14.25" customHeight="1">
      <c r="B257" s="56" t="s">
        <v>305</v>
      </c>
      <c r="F257" s="61"/>
    </row>
    <row r="258" spans="1:38" ht="14.25" customHeight="1">
      <c r="F258" s="61"/>
    </row>
    <row r="259" spans="1:38" ht="14.25" customHeight="1">
      <c r="B259" s="56" t="s">
        <v>306</v>
      </c>
      <c r="C259" s="56" t="s">
        <v>307</v>
      </c>
      <c r="D259" s="56" t="s">
        <v>308</v>
      </c>
      <c r="E259" s="56" t="s">
        <v>307</v>
      </c>
      <c r="F259" s="61" t="s">
        <v>309</v>
      </c>
      <c r="G259" s="56" t="s">
        <v>309</v>
      </c>
      <c r="H259" s="56" t="s">
        <v>309</v>
      </c>
      <c r="I259" s="56" t="s">
        <v>309</v>
      </c>
      <c r="J259" s="56" t="s">
        <v>51</v>
      </c>
      <c r="K259" s="56">
        <v>125</v>
      </c>
      <c r="L259" s="56" t="s">
        <v>309</v>
      </c>
      <c r="M259" s="56" t="s">
        <v>309</v>
      </c>
      <c r="N259" s="56" t="s">
        <v>309</v>
      </c>
      <c r="O259" s="56">
        <v>250</v>
      </c>
      <c r="P259" s="56" t="s">
        <v>309</v>
      </c>
      <c r="Q259" s="56" t="s">
        <v>309</v>
      </c>
      <c r="R259" s="56" t="s">
        <v>309</v>
      </c>
      <c r="S259" s="56">
        <v>500</v>
      </c>
      <c r="T259" s="56" t="s">
        <v>309</v>
      </c>
      <c r="U259" s="56" t="s">
        <v>309</v>
      </c>
      <c r="V259" s="56" t="s">
        <v>309</v>
      </c>
      <c r="W259" s="56">
        <v>1000</v>
      </c>
      <c r="X259" s="56" t="s">
        <v>309</v>
      </c>
      <c r="Y259" s="56" t="s">
        <v>309</v>
      </c>
      <c r="Z259" s="56" t="s">
        <v>309</v>
      </c>
      <c r="AA259" s="56">
        <v>2000</v>
      </c>
      <c r="AB259" s="56" t="s">
        <v>309</v>
      </c>
      <c r="AC259" s="56" t="s">
        <v>309</v>
      </c>
      <c r="AD259" s="56" t="s">
        <v>309</v>
      </c>
      <c r="AE259" s="56">
        <v>4000</v>
      </c>
      <c r="AF259" s="56" t="s">
        <v>309</v>
      </c>
      <c r="AG259" s="56" t="s">
        <v>309</v>
      </c>
      <c r="AH259" s="56" t="s">
        <v>309</v>
      </c>
      <c r="AI259" s="56">
        <v>8000</v>
      </c>
      <c r="AJ259" s="56" t="s">
        <v>309</v>
      </c>
      <c r="AK259" s="56" t="s">
        <v>309</v>
      </c>
      <c r="AL259" s="56" t="s">
        <v>309</v>
      </c>
    </row>
    <row r="260" spans="1:38" ht="14.25" customHeight="1">
      <c r="B260" s="56" t="s">
        <v>310</v>
      </c>
      <c r="C260" s="56" t="s">
        <v>311</v>
      </c>
      <c r="D260" s="56" t="s">
        <v>310</v>
      </c>
      <c r="E260" s="56" t="s">
        <v>311</v>
      </c>
      <c r="F260" s="61" t="s">
        <v>312</v>
      </c>
      <c r="G260" s="56" t="s">
        <v>313</v>
      </c>
      <c r="H260" s="56" t="s">
        <v>314</v>
      </c>
      <c r="I260" s="56" t="s">
        <v>315</v>
      </c>
      <c r="J260" s="56" t="s">
        <v>309</v>
      </c>
      <c r="K260" s="56" t="s">
        <v>316</v>
      </c>
      <c r="L260" s="56" t="s">
        <v>317</v>
      </c>
      <c r="M260" s="56" t="s">
        <v>318</v>
      </c>
      <c r="N260" s="56" t="s">
        <v>315</v>
      </c>
      <c r="O260" s="56" t="s">
        <v>316</v>
      </c>
      <c r="P260" s="56" t="s">
        <v>317</v>
      </c>
      <c r="Q260" s="56" t="s">
        <v>318</v>
      </c>
      <c r="R260" s="56" t="s">
        <v>315</v>
      </c>
      <c r="S260" s="56" t="s">
        <v>316</v>
      </c>
      <c r="T260" s="56" t="s">
        <v>317</v>
      </c>
      <c r="U260" s="56" t="s">
        <v>318</v>
      </c>
      <c r="V260" s="56" t="s">
        <v>315</v>
      </c>
      <c r="W260" s="56" t="s">
        <v>316</v>
      </c>
      <c r="X260" s="56" t="s">
        <v>317</v>
      </c>
      <c r="Y260" s="56" t="s">
        <v>318</v>
      </c>
      <c r="Z260" s="56" t="s">
        <v>315</v>
      </c>
      <c r="AA260" s="56" t="s">
        <v>316</v>
      </c>
      <c r="AB260" s="56" t="s">
        <v>317</v>
      </c>
      <c r="AC260" s="56" t="s">
        <v>318</v>
      </c>
      <c r="AD260" s="56" t="s">
        <v>315</v>
      </c>
      <c r="AE260" s="56" t="s">
        <v>316</v>
      </c>
      <c r="AF260" s="56" t="s">
        <v>317</v>
      </c>
      <c r="AG260" s="56" t="s">
        <v>318</v>
      </c>
      <c r="AH260" s="56" t="s">
        <v>315</v>
      </c>
      <c r="AI260" s="56" t="s">
        <v>316</v>
      </c>
      <c r="AJ260" s="56" t="s">
        <v>317</v>
      </c>
      <c r="AK260" s="56" t="s">
        <v>318</v>
      </c>
      <c r="AL260" s="56" t="s">
        <v>315</v>
      </c>
    </row>
    <row r="261" spans="1:38" ht="14.25" customHeight="1">
      <c r="B261" s="56" t="s">
        <v>319</v>
      </c>
      <c r="C261" s="56" t="s">
        <v>320</v>
      </c>
      <c r="D261" s="56" t="s">
        <v>319</v>
      </c>
      <c r="E261" s="56" t="s">
        <v>320</v>
      </c>
      <c r="F261" s="61" t="s">
        <v>321</v>
      </c>
      <c r="G261" s="56" t="s">
        <v>321</v>
      </c>
      <c r="H261" s="56" t="s">
        <v>94</v>
      </c>
      <c r="I261" s="56" t="s">
        <v>309</v>
      </c>
      <c r="J261" s="56" t="s">
        <v>309</v>
      </c>
      <c r="K261" s="56" t="s">
        <v>94</v>
      </c>
      <c r="L261" s="56" t="s">
        <v>322</v>
      </c>
      <c r="M261" s="56" t="s">
        <v>322</v>
      </c>
      <c r="N261" s="56" t="s">
        <v>309</v>
      </c>
      <c r="O261" s="56" t="s">
        <v>94</v>
      </c>
      <c r="P261" s="56" t="s">
        <v>322</v>
      </c>
      <c r="Q261" s="56" t="s">
        <v>322</v>
      </c>
      <c r="R261" s="56" t="s">
        <v>309</v>
      </c>
      <c r="S261" s="56" t="s">
        <v>94</v>
      </c>
      <c r="T261" s="56" t="s">
        <v>322</v>
      </c>
      <c r="U261" s="56" t="s">
        <v>322</v>
      </c>
      <c r="V261" s="56" t="s">
        <v>309</v>
      </c>
      <c r="W261" s="56" t="s">
        <v>94</v>
      </c>
      <c r="X261" s="56" t="s">
        <v>322</v>
      </c>
      <c r="Y261" s="56" t="s">
        <v>322</v>
      </c>
      <c r="Z261" s="56" t="s">
        <v>309</v>
      </c>
      <c r="AA261" s="56" t="s">
        <v>94</v>
      </c>
      <c r="AB261" s="56" t="s">
        <v>322</v>
      </c>
      <c r="AC261" s="56" t="s">
        <v>322</v>
      </c>
      <c r="AD261" s="56" t="s">
        <v>309</v>
      </c>
      <c r="AE261" s="56" t="s">
        <v>94</v>
      </c>
      <c r="AF261" s="56" t="s">
        <v>322</v>
      </c>
      <c r="AG261" s="56" t="s">
        <v>322</v>
      </c>
      <c r="AH261" s="56" t="s">
        <v>309</v>
      </c>
      <c r="AI261" s="56" t="s">
        <v>94</v>
      </c>
      <c r="AJ261" s="56" t="s">
        <v>322</v>
      </c>
      <c r="AK261" s="56" t="s">
        <v>322</v>
      </c>
      <c r="AL261" s="56" t="s">
        <v>309</v>
      </c>
    </row>
    <row r="262" spans="1:38" ht="14.25" customHeight="1">
      <c r="B262" s="62">
        <v>44302</v>
      </c>
      <c r="C262" s="60">
        <v>0.54483796296296294</v>
      </c>
      <c r="D262" s="62">
        <v>44302</v>
      </c>
      <c r="E262" s="60">
        <v>0.54501157407407408</v>
      </c>
      <c r="F262" s="61">
        <v>0.49</v>
      </c>
      <c r="G262" s="56" t="s">
        <v>309</v>
      </c>
      <c r="H262" s="56">
        <v>85.7</v>
      </c>
      <c r="I262" s="56" t="s">
        <v>323</v>
      </c>
      <c r="J262" s="56" t="s">
        <v>309</v>
      </c>
      <c r="K262" s="56">
        <v>86.5</v>
      </c>
      <c r="L262" s="56">
        <v>0.15</v>
      </c>
      <c r="M262" s="56">
        <v>0.33</v>
      </c>
      <c r="N262" s="56" t="s">
        <v>323</v>
      </c>
      <c r="O262" s="56">
        <v>87.9</v>
      </c>
      <c r="P262" s="56">
        <v>0.52</v>
      </c>
      <c r="Q262" s="56">
        <v>0.31</v>
      </c>
      <c r="R262" s="56" t="s">
        <v>323</v>
      </c>
      <c r="S262" s="56">
        <v>83.4</v>
      </c>
      <c r="T262" s="56">
        <v>0.28000000000000003</v>
      </c>
      <c r="U262" s="56">
        <v>0.26</v>
      </c>
      <c r="V262" s="56" t="s">
        <v>323</v>
      </c>
      <c r="W262" s="56">
        <v>80.599999999999994</v>
      </c>
      <c r="X262" s="56">
        <v>0.59</v>
      </c>
      <c r="Y262" s="56">
        <v>0.27</v>
      </c>
      <c r="Z262" s="56" t="s">
        <v>323</v>
      </c>
      <c r="AA262" s="56">
        <v>75.400000000000006</v>
      </c>
      <c r="AB262" s="56">
        <v>0.67</v>
      </c>
      <c r="AC262" s="56">
        <v>0.47</v>
      </c>
      <c r="AD262" s="56" t="s">
        <v>323</v>
      </c>
      <c r="AE262" s="56">
        <v>69.099999999999994</v>
      </c>
      <c r="AF262" s="56">
        <v>0.8</v>
      </c>
      <c r="AG262" s="56">
        <v>0.66</v>
      </c>
      <c r="AH262" s="56" t="s">
        <v>323</v>
      </c>
      <c r="AI262" s="56">
        <v>58.5</v>
      </c>
      <c r="AJ262" s="56">
        <v>0.84</v>
      </c>
      <c r="AK262" s="56">
        <v>0.37</v>
      </c>
      <c r="AL262" s="56" t="s">
        <v>323</v>
      </c>
    </row>
    <row r="263" spans="1:38" ht="14.25" customHeight="1">
      <c r="F263" s="61"/>
    </row>
    <row r="264" spans="1:38" ht="14.25" customHeight="1">
      <c r="A264" s="56" t="s">
        <v>98</v>
      </c>
      <c r="F264" s="61"/>
    </row>
    <row r="265" spans="1:38" ht="14.25" customHeight="1">
      <c r="B265" s="56" t="s">
        <v>378</v>
      </c>
      <c r="D265" s="56" t="s">
        <v>379</v>
      </c>
      <c r="F265" s="61"/>
    </row>
    <row r="266" spans="1:38" ht="14.25" customHeight="1">
      <c r="A266" s="56" t="s">
        <v>290</v>
      </c>
      <c r="F266" s="61"/>
    </row>
    <row r="267" spans="1:38" ht="14.25" customHeight="1">
      <c r="F267" s="61"/>
    </row>
    <row r="268" spans="1:38" ht="14.25" customHeight="1">
      <c r="F268" s="61"/>
    </row>
    <row r="269" spans="1:38" ht="14.25" customHeight="1">
      <c r="A269" s="56" t="s">
        <v>66</v>
      </c>
      <c r="F269" s="61"/>
    </row>
    <row r="270" spans="1:38" ht="14.25" customHeight="1">
      <c r="B270" s="56" t="s">
        <v>67</v>
      </c>
      <c r="C270" s="56" t="s">
        <v>291</v>
      </c>
      <c r="F270" s="61"/>
    </row>
    <row r="271" spans="1:38" ht="14.25" customHeight="1">
      <c r="B271" s="56" t="s">
        <v>69</v>
      </c>
      <c r="C271" s="56" t="s">
        <v>292</v>
      </c>
      <c r="F271" s="61"/>
    </row>
    <row r="272" spans="1:38" ht="14.25" customHeight="1">
      <c r="B272" s="56" t="s">
        <v>71</v>
      </c>
      <c r="C272" s="56" t="s">
        <v>293</v>
      </c>
      <c r="F272" s="61"/>
    </row>
    <row r="273" spans="1:9" ht="14.25" customHeight="1">
      <c r="B273" s="56" t="s">
        <v>73</v>
      </c>
      <c r="C273" s="56" t="s">
        <v>74</v>
      </c>
      <c r="F273" s="61"/>
    </row>
    <row r="274" spans="1:9" ht="14.25" customHeight="1">
      <c r="F274" s="61"/>
    </row>
    <row r="275" spans="1:9" ht="14.25" customHeight="1">
      <c r="A275" s="56" t="s">
        <v>75</v>
      </c>
      <c r="F275" s="61"/>
    </row>
    <row r="276" spans="1:9" ht="14.25" customHeight="1">
      <c r="B276" s="56" t="s">
        <v>76</v>
      </c>
      <c r="C276" s="56" t="s">
        <v>77</v>
      </c>
      <c r="F276" s="61"/>
    </row>
    <row r="277" spans="1:9" ht="14.25" customHeight="1">
      <c r="B277" s="56" t="s">
        <v>78</v>
      </c>
      <c r="C277" s="56" t="s">
        <v>79</v>
      </c>
      <c r="F277" s="61"/>
    </row>
    <row r="278" spans="1:9" ht="14.25" customHeight="1">
      <c r="B278" s="56" t="s">
        <v>294</v>
      </c>
      <c r="C278" s="56" t="s">
        <v>295</v>
      </c>
      <c r="F278" s="61"/>
    </row>
    <row r="279" spans="1:9" ht="14.25" customHeight="1">
      <c r="F279" s="61"/>
    </row>
    <row r="280" spans="1:9" ht="14.25" customHeight="1">
      <c r="A280" s="56" t="s">
        <v>296</v>
      </c>
      <c r="F280" s="61"/>
    </row>
    <row r="281" spans="1:9" ht="14.25" customHeight="1">
      <c r="B281" s="56" t="s">
        <v>297</v>
      </c>
      <c r="C281" s="56" t="s">
        <v>298</v>
      </c>
      <c r="F281" s="61"/>
    </row>
    <row r="282" spans="1:9" ht="14.25" customHeight="1">
      <c r="B282" s="56" t="s">
        <v>299</v>
      </c>
      <c r="C282" s="56" t="s">
        <v>300</v>
      </c>
      <c r="F282" s="61"/>
    </row>
    <row r="283" spans="1:9" ht="14.25" customHeight="1">
      <c r="F283" s="61"/>
    </row>
    <row r="284" spans="1:9" ht="14.25" customHeight="1">
      <c r="B284" s="56" t="s">
        <v>301</v>
      </c>
      <c r="C284" s="56">
        <v>50.6</v>
      </c>
      <c r="F284" s="61"/>
    </row>
    <row r="285" spans="1:9" ht="14.25" customHeight="1">
      <c r="B285" s="56" t="s">
        <v>51</v>
      </c>
      <c r="C285" s="56">
        <v>125</v>
      </c>
      <c r="D285" s="56">
        <v>250</v>
      </c>
      <c r="E285" s="56">
        <v>500</v>
      </c>
      <c r="F285" s="61">
        <v>1000</v>
      </c>
      <c r="G285" s="56">
        <v>2000</v>
      </c>
      <c r="H285" s="56">
        <v>4000</v>
      </c>
      <c r="I285" s="56">
        <v>8000</v>
      </c>
    </row>
    <row r="286" spans="1:9" ht="14.25" customHeight="1">
      <c r="B286" s="56" t="s">
        <v>302</v>
      </c>
      <c r="C286" s="56">
        <v>52</v>
      </c>
      <c r="D286" s="56">
        <v>51.2</v>
      </c>
      <c r="E286" s="56">
        <v>47.9</v>
      </c>
      <c r="F286" s="61">
        <v>46.3</v>
      </c>
      <c r="G286" s="56">
        <v>41.4</v>
      </c>
      <c r="H286" s="56">
        <v>34.200000000000003</v>
      </c>
      <c r="I286" s="56">
        <v>24.8</v>
      </c>
    </row>
    <row r="287" spans="1:9" ht="14.25" customHeight="1">
      <c r="F287" s="61"/>
    </row>
    <row r="288" spans="1:9" ht="14.25" customHeight="1">
      <c r="A288" s="56" t="s">
        <v>303</v>
      </c>
      <c r="F288" s="61"/>
    </row>
    <row r="289" spans="1:38" ht="14.25" customHeight="1">
      <c r="B289" s="56" t="s">
        <v>304</v>
      </c>
      <c r="F289" s="61"/>
    </row>
    <row r="290" spans="1:38" ht="14.25" customHeight="1">
      <c r="B290" s="56" t="s">
        <v>305</v>
      </c>
      <c r="F290" s="61"/>
    </row>
    <row r="291" spans="1:38" ht="14.25" customHeight="1">
      <c r="F291" s="61"/>
    </row>
    <row r="292" spans="1:38" ht="14.25" customHeight="1">
      <c r="B292" s="56" t="s">
        <v>306</v>
      </c>
      <c r="C292" s="56" t="s">
        <v>307</v>
      </c>
      <c r="D292" s="56" t="s">
        <v>308</v>
      </c>
      <c r="E292" s="56" t="s">
        <v>307</v>
      </c>
      <c r="F292" s="61" t="s">
        <v>309</v>
      </c>
      <c r="G292" s="56" t="s">
        <v>309</v>
      </c>
      <c r="H292" s="56" t="s">
        <v>309</v>
      </c>
      <c r="I292" s="56" t="s">
        <v>309</v>
      </c>
      <c r="J292" s="56" t="s">
        <v>51</v>
      </c>
      <c r="K292" s="56">
        <v>125</v>
      </c>
      <c r="L292" s="56" t="s">
        <v>309</v>
      </c>
      <c r="M292" s="56" t="s">
        <v>309</v>
      </c>
      <c r="N292" s="56" t="s">
        <v>309</v>
      </c>
      <c r="O292" s="56">
        <v>250</v>
      </c>
      <c r="P292" s="56" t="s">
        <v>309</v>
      </c>
      <c r="Q292" s="56" t="s">
        <v>309</v>
      </c>
      <c r="R292" s="56" t="s">
        <v>309</v>
      </c>
      <c r="S292" s="56">
        <v>500</v>
      </c>
      <c r="T292" s="56" t="s">
        <v>309</v>
      </c>
      <c r="U292" s="56" t="s">
        <v>309</v>
      </c>
      <c r="V292" s="56" t="s">
        <v>309</v>
      </c>
      <c r="W292" s="56">
        <v>1000</v>
      </c>
      <c r="X292" s="56" t="s">
        <v>309</v>
      </c>
      <c r="Y292" s="56" t="s">
        <v>309</v>
      </c>
      <c r="Z292" s="56" t="s">
        <v>309</v>
      </c>
      <c r="AA292" s="56">
        <v>2000</v>
      </c>
      <c r="AB292" s="56" t="s">
        <v>309</v>
      </c>
      <c r="AC292" s="56" t="s">
        <v>309</v>
      </c>
      <c r="AD292" s="56" t="s">
        <v>309</v>
      </c>
      <c r="AE292" s="56">
        <v>4000</v>
      </c>
      <c r="AF292" s="56" t="s">
        <v>309</v>
      </c>
      <c r="AG292" s="56" t="s">
        <v>309</v>
      </c>
      <c r="AH292" s="56" t="s">
        <v>309</v>
      </c>
      <c r="AI292" s="56">
        <v>8000</v>
      </c>
      <c r="AJ292" s="56" t="s">
        <v>309</v>
      </c>
      <c r="AK292" s="56" t="s">
        <v>309</v>
      </c>
      <c r="AL292" s="56" t="s">
        <v>309</v>
      </c>
    </row>
    <row r="293" spans="1:38" ht="14.25" customHeight="1">
      <c r="B293" s="56" t="s">
        <v>310</v>
      </c>
      <c r="C293" s="56" t="s">
        <v>311</v>
      </c>
      <c r="D293" s="56" t="s">
        <v>310</v>
      </c>
      <c r="E293" s="56" t="s">
        <v>311</v>
      </c>
      <c r="F293" s="61" t="s">
        <v>312</v>
      </c>
      <c r="G293" s="56" t="s">
        <v>313</v>
      </c>
      <c r="H293" s="56" t="s">
        <v>314</v>
      </c>
      <c r="I293" s="56" t="s">
        <v>315</v>
      </c>
      <c r="J293" s="56" t="s">
        <v>309</v>
      </c>
      <c r="K293" s="56" t="s">
        <v>316</v>
      </c>
      <c r="L293" s="56" t="s">
        <v>317</v>
      </c>
      <c r="M293" s="56" t="s">
        <v>318</v>
      </c>
      <c r="N293" s="56" t="s">
        <v>315</v>
      </c>
      <c r="O293" s="56" t="s">
        <v>316</v>
      </c>
      <c r="P293" s="56" t="s">
        <v>317</v>
      </c>
      <c r="Q293" s="56" t="s">
        <v>318</v>
      </c>
      <c r="R293" s="56" t="s">
        <v>315</v>
      </c>
      <c r="S293" s="56" t="s">
        <v>316</v>
      </c>
      <c r="T293" s="56" t="s">
        <v>317</v>
      </c>
      <c r="U293" s="56" t="s">
        <v>318</v>
      </c>
      <c r="V293" s="56" t="s">
        <v>315</v>
      </c>
      <c r="W293" s="56" t="s">
        <v>316</v>
      </c>
      <c r="X293" s="56" t="s">
        <v>317</v>
      </c>
      <c r="Y293" s="56" t="s">
        <v>318</v>
      </c>
      <c r="Z293" s="56" t="s">
        <v>315</v>
      </c>
      <c r="AA293" s="56" t="s">
        <v>316</v>
      </c>
      <c r="AB293" s="56" t="s">
        <v>317</v>
      </c>
      <c r="AC293" s="56" t="s">
        <v>318</v>
      </c>
      <c r="AD293" s="56" t="s">
        <v>315</v>
      </c>
      <c r="AE293" s="56" t="s">
        <v>316</v>
      </c>
      <c r="AF293" s="56" t="s">
        <v>317</v>
      </c>
      <c r="AG293" s="56" t="s">
        <v>318</v>
      </c>
      <c r="AH293" s="56" t="s">
        <v>315</v>
      </c>
      <c r="AI293" s="56" t="s">
        <v>316</v>
      </c>
      <c r="AJ293" s="56" t="s">
        <v>317</v>
      </c>
      <c r="AK293" s="56" t="s">
        <v>318</v>
      </c>
      <c r="AL293" s="56" t="s">
        <v>315</v>
      </c>
    </row>
    <row r="294" spans="1:38" ht="14.25" customHeight="1">
      <c r="B294" s="56" t="s">
        <v>319</v>
      </c>
      <c r="C294" s="56" t="s">
        <v>320</v>
      </c>
      <c r="D294" s="56" t="s">
        <v>319</v>
      </c>
      <c r="E294" s="56" t="s">
        <v>320</v>
      </c>
      <c r="F294" s="61" t="s">
        <v>321</v>
      </c>
      <c r="G294" s="56" t="s">
        <v>321</v>
      </c>
      <c r="H294" s="56" t="s">
        <v>94</v>
      </c>
      <c r="I294" s="56" t="s">
        <v>309</v>
      </c>
      <c r="J294" s="56" t="s">
        <v>309</v>
      </c>
      <c r="K294" s="56" t="s">
        <v>94</v>
      </c>
      <c r="L294" s="56" t="s">
        <v>322</v>
      </c>
      <c r="M294" s="56" t="s">
        <v>322</v>
      </c>
      <c r="N294" s="56" t="s">
        <v>309</v>
      </c>
      <c r="O294" s="56" t="s">
        <v>94</v>
      </c>
      <c r="P294" s="56" t="s">
        <v>322</v>
      </c>
      <c r="Q294" s="56" t="s">
        <v>322</v>
      </c>
      <c r="R294" s="56" t="s">
        <v>309</v>
      </c>
      <c r="S294" s="56" t="s">
        <v>94</v>
      </c>
      <c r="T294" s="56" t="s">
        <v>322</v>
      </c>
      <c r="U294" s="56" t="s">
        <v>322</v>
      </c>
      <c r="V294" s="56" t="s">
        <v>309</v>
      </c>
      <c r="W294" s="56" t="s">
        <v>94</v>
      </c>
      <c r="X294" s="56" t="s">
        <v>322</v>
      </c>
      <c r="Y294" s="56" t="s">
        <v>322</v>
      </c>
      <c r="Z294" s="56" t="s">
        <v>309</v>
      </c>
      <c r="AA294" s="56" t="s">
        <v>94</v>
      </c>
      <c r="AB294" s="56" t="s">
        <v>322</v>
      </c>
      <c r="AC294" s="56" t="s">
        <v>322</v>
      </c>
      <c r="AD294" s="56" t="s">
        <v>309</v>
      </c>
      <c r="AE294" s="56" t="s">
        <v>94</v>
      </c>
      <c r="AF294" s="56" t="s">
        <v>322</v>
      </c>
      <c r="AG294" s="56" t="s">
        <v>322</v>
      </c>
      <c r="AH294" s="56" t="s">
        <v>309</v>
      </c>
      <c r="AI294" s="56" t="s">
        <v>94</v>
      </c>
      <c r="AJ294" s="56" t="s">
        <v>322</v>
      </c>
      <c r="AK294" s="56" t="s">
        <v>322</v>
      </c>
      <c r="AL294" s="56" t="s">
        <v>309</v>
      </c>
    </row>
    <row r="295" spans="1:38" ht="14.25" customHeight="1">
      <c r="B295" s="62">
        <v>44302</v>
      </c>
      <c r="C295" s="60">
        <v>0.54340277777777779</v>
      </c>
      <c r="D295" s="62">
        <v>44302</v>
      </c>
      <c r="E295" s="60">
        <v>0.54357638888888882</v>
      </c>
      <c r="F295" s="61">
        <v>0.46</v>
      </c>
      <c r="G295" s="56" t="s">
        <v>309</v>
      </c>
      <c r="H295" s="56">
        <v>86</v>
      </c>
      <c r="I295" s="56" t="s">
        <v>323</v>
      </c>
      <c r="J295" s="56" t="s">
        <v>309</v>
      </c>
      <c r="K295" s="56">
        <v>86.3</v>
      </c>
      <c r="L295" s="56">
        <v>0.45</v>
      </c>
      <c r="M295" s="56">
        <v>0.2</v>
      </c>
      <c r="N295" s="56" t="s">
        <v>323</v>
      </c>
      <c r="O295" s="56">
        <v>88.5</v>
      </c>
      <c r="P295" s="56">
        <v>0.6</v>
      </c>
      <c r="Q295" s="56">
        <v>0.63</v>
      </c>
      <c r="R295" s="56" t="s">
        <v>323</v>
      </c>
      <c r="S295" s="56">
        <v>84.6</v>
      </c>
      <c r="T295" s="56">
        <v>0.44</v>
      </c>
      <c r="U295" s="56">
        <v>0.44</v>
      </c>
      <c r="V295" s="56" t="s">
        <v>323</v>
      </c>
      <c r="W295" s="56">
        <v>80.099999999999994</v>
      </c>
      <c r="X295" s="56">
        <v>0.52</v>
      </c>
      <c r="Y295" s="56">
        <v>0.16</v>
      </c>
      <c r="Z295" s="56" t="s">
        <v>323</v>
      </c>
      <c r="AA295" s="56">
        <v>74.3</v>
      </c>
      <c r="AB295" s="56">
        <v>0.54</v>
      </c>
      <c r="AC295" s="56">
        <v>0.36</v>
      </c>
      <c r="AD295" s="56" t="s">
        <v>323</v>
      </c>
      <c r="AE295" s="56">
        <v>67.5</v>
      </c>
      <c r="AF295" s="56">
        <v>0.6</v>
      </c>
      <c r="AG295" s="56">
        <v>0.49</v>
      </c>
      <c r="AH295" s="56" t="s">
        <v>323</v>
      </c>
      <c r="AI295" s="56">
        <v>57.3</v>
      </c>
      <c r="AJ295" s="56">
        <v>0.75</v>
      </c>
      <c r="AK295" s="56">
        <v>0.28000000000000003</v>
      </c>
      <c r="AL295" s="56" t="s">
        <v>323</v>
      </c>
    </row>
    <row r="296" spans="1:38" ht="14.25" customHeight="1">
      <c r="F296" s="61"/>
    </row>
    <row r="297" spans="1:38" ht="14.25" customHeight="1">
      <c r="A297" s="56" t="s">
        <v>98</v>
      </c>
      <c r="F297" s="61"/>
    </row>
    <row r="298" spans="1:38" ht="14.25" customHeight="1">
      <c r="B298" s="56" t="s">
        <v>380</v>
      </c>
      <c r="D298" s="56" t="s">
        <v>381</v>
      </c>
      <c r="F298" s="61"/>
    </row>
    <row r="299" spans="1:38" ht="14.25" customHeight="1">
      <c r="A299" s="56" t="s">
        <v>290</v>
      </c>
      <c r="F299" s="61"/>
    </row>
    <row r="300" spans="1:38" ht="14.25" customHeight="1">
      <c r="F300" s="61"/>
    </row>
    <row r="301" spans="1:38" ht="14.25" customHeight="1">
      <c r="F301" s="61"/>
    </row>
    <row r="302" spans="1:38" ht="14.25" customHeight="1">
      <c r="A302" s="56" t="s">
        <v>66</v>
      </c>
      <c r="F302" s="61"/>
    </row>
    <row r="303" spans="1:38" ht="14.25" customHeight="1">
      <c r="B303" s="56" t="s">
        <v>67</v>
      </c>
      <c r="C303" s="56" t="s">
        <v>291</v>
      </c>
      <c r="F303" s="61"/>
    </row>
    <row r="304" spans="1:38" ht="14.25" customHeight="1">
      <c r="B304" s="56" t="s">
        <v>69</v>
      </c>
      <c r="C304" s="56" t="s">
        <v>292</v>
      </c>
      <c r="F304" s="61"/>
    </row>
    <row r="305" spans="1:9" ht="14.25" customHeight="1">
      <c r="B305" s="56" t="s">
        <v>71</v>
      </c>
      <c r="C305" s="56" t="s">
        <v>293</v>
      </c>
      <c r="F305" s="61"/>
    </row>
    <row r="306" spans="1:9" ht="14.25" customHeight="1">
      <c r="B306" s="56" t="s">
        <v>73</v>
      </c>
      <c r="C306" s="56" t="s">
        <v>74</v>
      </c>
      <c r="F306" s="61"/>
    </row>
    <row r="307" spans="1:9" ht="14.25" customHeight="1">
      <c r="F307" s="61"/>
    </row>
    <row r="308" spans="1:9" ht="14.25" customHeight="1">
      <c r="A308" s="56" t="s">
        <v>75</v>
      </c>
      <c r="F308" s="61"/>
    </row>
    <row r="309" spans="1:9" ht="14.25" customHeight="1">
      <c r="B309" s="56" t="s">
        <v>76</v>
      </c>
      <c r="C309" s="56" t="s">
        <v>77</v>
      </c>
      <c r="F309" s="61"/>
    </row>
    <row r="310" spans="1:9" ht="14.25" customHeight="1">
      <c r="B310" s="56" t="s">
        <v>78</v>
      </c>
      <c r="C310" s="56" t="s">
        <v>79</v>
      </c>
      <c r="F310" s="61"/>
    </row>
    <row r="311" spans="1:9" ht="14.25" customHeight="1">
      <c r="B311" s="56" t="s">
        <v>294</v>
      </c>
      <c r="C311" s="56" t="s">
        <v>295</v>
      </c>
      <c r="F311" s="61"/>
    </row>
    <row r="312" spans="1:9" ht="14.25" customHeight="1">
      <c r="F312" s="61"/>
    </row>
    <row r="313" spans="1:9" ht="14.25" customHeight="1">
      <c r="A313" s="56" t="s">
        <v>296</v>
      </c>
      <c r="F313" s="61"/>
    </row>
    <row r="314" spans="1:9" ht="14.25" customHeight="1">
      <c r="B314" s="56" t="s">
        <v>297</v>
      </c>
      <c r="C314" s="56" t="s">
        <v>298</v>
      </c>
      <c r="F314" s="61"/>
    </row>
    <row r="315" spans="1:9" ht="14.25" customHeight="1">
      <c r="B315" s="56" t="s">
        <v>299</v>
      </c>
      <c r="C315" s="56" t="s">
        <v>300</v>
      </c>
      <c r="F315" s="61"/>
    </row>
    <row r="316" spans="1:9" ht="14.25" customHeight="1">
      <c r="F316" s="61"/>
    </row>
    <row r="317" spans="1:9" ht="14.25" customHeight="1">
      <c r="B317" s="56" t="s">
        <v>301</v>
      </c>
      <c r="C317" s="56">
        <v>50.6</v>
      </c>
      <c r="F317" s="61"/>
    </row>
    <row r="318" spans="1:9" ht="14.25" customHeight="1">
      <c r="B318" s="56" t="s">
        <v>51</v>
      </c>
      <c r="C318" s="56">
        <v>125</v>
      </c>
      <c r="D318" s="56">
        <v>250</v>
      </c>
      <c r="E318" s="56">
        <v>500</v>
      </c>
      <c r="F318" s="61">
        <v>1000</v>
      </c>
      <c r="G318" s="56">
        <v>2000</v>
      </c>
      <c r="H318" s="56">
        <v>4000</v>
      </c>
      <c r="I318" s="56">
        <v>8000</v>
      </c>
    </row>
    <row r="319" spans="1:9" ht="14.25" customHeight="1">
      <c r="B319" s="56" t="s">
        <v>302</v>
      </c>
      <c r="C319" s="56">
        <v>52</v>
      </c>
      <c r="D319" s="56">
        <v>51.2</v>
      </c>
      <c r="E319" s="56">
        <v>47.9</v>
      </c>
      <c r="F319" s="61">
        <v>46.3</v>
      </c>
      <c r="G319" s="56">
        <v>41.4</v>
      </c>
      <c r="H319" s="56">
        <v>34.200000000000003</v>
      </c>
      <c r="I319" s="56">
        <v>24.8</v>
      </c>
    </row>
    <row r="320" spans="1:9" ht="14.25" customHeight="1">
      <c r="F320" s="61"/>
    </row>
    <row r="321" spans="1:38" ht="14.25" customHeight="1">
      <c r="A321" s="56" t="s">
        <v>303</v>
      </c>
      <c r="F321" s="61"/>
    </row>
    <row r="322" spans="1:38" ht="14.25" customHeight="1">
      <c r="B322" s="56" t="s">
        <v>304</v>
      </c>
      <c r="F322" s="61"/>
    </row>
    <row r="323" spans="1:38" ht="14.25" customHeight="1">
      <c r="B323" s="56" t="s">
        <v>305</v>
      </c>
      <c r="F323" s="61"/>
    </row>
    <row r="324" spans="1:38" ht="14.25" customHeight="1">
      <c r="F324" s="61"/>
    </row>
    <row r="325" spans="1:38" ht="14.25" customHeight="1">
      <c r="B325" s="56" t="s">
        <v>306</v>
      </c>
      <c r="C325" s="56" t="s">
        <v>307</v>
      </c>
      <c r="D325" s="56" t="s">
        <v>308</v>
      </c>
      <c r="E325" s="56" t="s">
        <v>307</v>
      </c>
      <c r="F325" s="61" t="s">
        <v>309</v>
      </c>
      <c r="G325" s="56" t="s">
        <v>309</v>
      </c>
      <c r="H325" s="56" t="s">
        <v>309</v>
      </c>
      <c r="I325" s="56" t="s">
        <v>309</v>
      </c>
      <c r="J325" s="56" t="s">
        <v>51</v>
      </c>
      <c r="K325" s="56">
        <v>125</v>
      </c>
      <c r="L325" s="56" t="s">
        <v>309</v>
      </c>
      <c r="M325" s="56" t="s">
        <v>309</v>
      </c>
      <c r="N325" s="56" t="s">
        <v>309</v>
      </c>
      <c r="O325" s="56">
        <v>250</v>
      </c>
      <c r="P325" s="56" t="s">
        <v>309</v>
      </c>
      <c r="Q325" s="56" t="s">
        <v>309</v>
      </c>
      <c r="R325" s="56" t="s">
        <v>309</v>
      </c>
      <c r="S325" s="56">
        <v>500</v>
      </c>
      <c r="T325" s="56" t="s">
        <v>309</v>
      </c>
      <c r="U325" s="56" t="s">
        <v>309</v>
      </c>
      <c r="V325" s="56" t="s">
        <v>309</v>
      </c>
      <c r="W325" s="56">
        <v>1000</v>
      </c>
      <c r="X325" s="56" t="s">
        <v>309</v>
      </c>
      <c r="Y325" s="56" t="s">
        <v>309</v>
      </c>
      <c r="Z325" s="56" t="s">
        <v>309</v>
      </c>
      <c r="AA325" s="56">
        <v>2000</v>
      </c>
      <c r="AB325" s="56" t="s">
        <v>309</v>
      </c>
      <c r="AC325" s="56" t="s">
        <v>309</v>
      </c>
      <c r="AD325" s="56" t="s">
        <v>309</v>
      </c>
      <c r="AE325" s="56">
        <v>4000</v>
      </c>
      <c r="AF325" s="56" t="s">
        <v>309</v>
      </c>
      <c r="AG325" s="56" t="s">
        <v>309</v>
      </c>
      <c r="AH325" s="56" t="s">
        <v>309</v>
      </c>
      <c r="AI325" s="56">
        <v>8000</v>
      </c>
      <c r="AJ325" s="56" t="s">
        <v>309</v>
      </c>
      <c r="AK325" s="56" t="s">
        <v>309</v>
      </c>
      <c r="AL325" s="56" t="s">
        <v>309</v>
      </c>
    </row>
    <row r="326" spans="1:38" ht="14.25" customHeight="1">
      <c r="B326" s="56" t="s">
        <v>310</v>
      </c>
      <c r="C326" s="56" t="s">
        <v>311</v>
      </c>
      <c r="D326" s="56" t="s">
        <v>310</v>
      </c>
      <c r="E326" s="56" t="s">
        <v>311</v>
      </c>
      <c r="F326" s="61" t="s">
        <v>312</v>
      </c>
      <c r="G326" s="56" t="s">
        <v>313</v>
      </c>
      <c r="H326" s="56" t="s">
        <v>314</v>
      </c>
      <c r="I326" s="56" t="s">
        <v>315</v>
      </c>
      <c r="J326" s="56" t="s">
        <v>309</v>
      </c>
      <c r="K326" s="56" t="s">
        <v>316</v>
      </c>
      <c r="L326" s="56" t="s">
        <v>317</v>
      </c>
      <c r="M326" s="56" t="s">
        <v>318</v>
      </c>
      <c r="N326" s="56" t="s">
        <v>315</v>
      </c>
      <c r="O326" s="56" t="s">
        <v>316</v>
      </c>
      <c r="P326" s="56" t="s">
        <v>317</v>
      </c>
      <c r="Q326" s="56" t="s">
        <v>318</v>
      </c>
      <c r="R326" s="56" t="s">
        <v>315</v>
      </c>
      <c r="S326" s="56" t="s">
        <v>316</v>
      </c>
      <c r="T326" s="56" t="s">
        <v>317</v>
      </c>
      <c r="U326" s="56" t="s">
        <v>318</v>
      </c>
      <c r="V326" s="56" t="s">
        <v>315</v>
      </c>
      <c r="W326" s="56" t="s">
        <v>316</v>
      </c>
      <c r="X326" s="56" t="s">
        <v>317</v>
      </c>
      <c r="Y326" s="56" t="s">
        <v>318</v>
      </c>
      <c r="Z326" s="56" t="s">
        <v>315</v>
      </c>
      <c r="AA326" s="56" t="s">
        <v>316</v>
      </c>
      <c r="AB326" s="56" t="s">
        <v>317</v>
      </c>
      <c r="AC326" s="56" t="s">
        <v>318</v>
      </c>
      <c r="AD326" s="56" t="s">
        <v>315</v>
      </c>
      <c r="AE326" s="56" t="s">
        <v>316</v>
      </c>
      <c r="AF326" s="56" t="s">
        <v>317</v>
      </c>
      <c r="AG326" s="56" t="s">
        <v>318</v>
      </c>
      <c r="AH326" s="56" t="s">
        <v>315</v>
      </c>
      <c r="AI326" s="56" t="s">
        <v>316</v>
      </c>
      <c r="AJ326" s="56" t="s">
        <v>317</v>
      </c>
      <c r="AK326" s="56" t="s">
        <v>318</v>
      </c>
      <c r="AL326" s="56" t="s">
        <v>315</v>
      </c>
    </row>
    <row r="327" spans="1:38" ht="14.25" customHeight="1">
      <c r="B327" s="56" t="s">
        <v>319</v>
      </c>
      <c r="C327" s="56" t="s">
        <v>320</v>
      </c>
      <c r="D327" s="56" t="s">
        <v>319</v>
      </c>
      <c r="E327" s="56" t="s">
        <v>320</v>
      </c>
      <c r="F327" s="61" t="s">
        <v>321</v>
      </c>
      <c r="G327" s="56" t="s">
        <v>321</v>
      </c>
      <c r="H327" s="56" t="s">
        <v>94</v>
      </c>
      <c r="I327" s="56" t="s">
        <v>309</v>
      </c>
      <c r="J327" s="56" t="s">
        <v>309</v>
      </c>
      <c r="K327" s="56" t="s">
        <v>94</v>
      </c>
      <c r="L327" s="56" t="s">
        <v>322</v>
      </c>
      <c r="M327" s="56" t="s">
        <v>322</v>
      </c>
      <c r="N327" s="56" t="s">
        <v>309</v>
      </c>
      <c r="O327" s="56" t="s">
        <v>94</v>
      </c>
      <c r="P327" s="56" t="s">
        <v>322</v>
      </c>
      <c r="Q327" s="56" t="s">
        <v>322</v>
      </c>
      <c r="R327" s="56" t="s">
        <v>309</v>
      </c>
      <c r="S327" s="56" t="s">
        <v>94</v>
      </c>
      <c r="T327" s="56" t="s">
        <v>322</v>
      </c>
      <c r="U327" s="56" t="s">
        <v>322</v>
      </c>
      <c r="V327" s="56" t="s">
        <v>309</v>
      </c>
      <c r="W327" s="56" t="s">
        <v>94</v>
      </c>
      <c r="X327" s="56" t="s">
        <v>322</v>
      </c>
      <c r="Y327" s="56" t="s">
        <v>322</v>
      </c>
      <c r="Z327" s="56" t="s">
        <v>309</v>
      </c>
      <c r="AA327" s="56" t="s">
        <v>94</v>
      </c>
      <c r="AB327" s="56" t="s">
        <v>322</v>
      </c>
      <c r="AC327" s="56" t="s">
        <v>322</v>
      </c>
      <c r="AD327" s="56" t="s">
        <v>309</v>
      </c>
      <c r="AE327" s="56" t="s">
        <v>94</v>
      </c>
      <c r="AF327" s="56" t="s">
        <v>322</v>
      </c>
      <c r="AG327" s="56" t="s">
        <v>322</v>
      </c>
      <c r="AH327" s="56" t="s">
        <v>309</v>
      </c>
      <c r="AI327" s="56" t="s">
        <v>94</v>
      </c>
      <c r="AJ327" s="56" t="s">
        <v>322</v>
      </c>
      <c r="AK327" s="56" t="s">
        <v>322</v>
      </c>
      <c r="AL327" s="56" t="s">
        <v>309</v>
      </c>
    </row>
    <row r="328" spans="1:38" ht="14.25" customHeight="1">
      <c r="B328" s="62">
        <v>44302</v>
      </c>
      <c r="C328" s="60">
        <v>0.54222222222222227</v>
      </c>
      <c r="D328" s="62">
        <v>44302</v>
      </c>
      <c r="E328" s="60">
        <v>0.5423958333333333</v>
      </c>
      <c r="F328" s="61">
        <v>0.47</v>
      </c>
      <c r="G328" s="56" t="s">
        <v>309</v>
      </c>
      <c r="H328" s="56">
        <v>86.4</v>
      </c>
      <c r="I328" s="56" t="s">
        <v>323</v>
      </c>
      <c r="J328" s="56" t="s">
        <v>309</v>
      </c>
      <c r="K328" s="56">
        <v>87</v>
      </c>
      <c r="L328" s="56">
        <v>0.11</v>
      </c>
      <c r="M328" s="56">
        <v>0.1</v>
      </c>
      <c r="N328" s="56" t="s">
        <v>323</v>
      </c>
      <c r="O328" s="56">
        <v>88</v>
      </c>
      <c r="P328" s="56">
        <v>0.57999999999999996</v>
      </c>
      <c r="Q328" s="56">
        <v>0.44</v>
      </c>
      <c r="R328" s="56" t="s">
        <v>323</v>
      </c>
      <c r="S328" s="56">
        <v>84.6</v>
      </c>
      <c r="T328" s="56">
        <v>0.47</v>
      </c>
      <c r="U328" s="56">
        <v>0.41</v>
      </c>
      <c r="V328" s="56" t="s">
        <v>323</v>
      </c>
      <c r="W328" s="56">
        <v>81.400000000000006</v>
      </c>
      <c r="X328" s="56">
        <v>0.54</v>
      </c>
      <c r="Y328" s="56">
        <v>0.32</v>
      </c>
      <c r="Z328" s="56" t="s">
        <v>323</v>
      </c>
      <c r="AA328" s="56">
        <v>75.7</v>
      </c>
      <c r="AB328" s="56">
        <v>0.62</v>
      </c>
      <c r="AC328" s="56">
        <v>0.4</v>
      </c>
      <c r="AD328" s="56" t="s">
        <v>323</v>
      </c>
      <c r="AE328" s="56">
        <v>67.5</v>
      </c>
      <c r="AF328" s="56">
        <v>0.57999999999999996</v>
      </c>
      <c r="AG328" s="56">
        <v>0.49</v>
      </c>
      <c r="AH328" s="56" t="s">
        <v>323</v>
      </c>
      <c r="AI328" s="56">
        <v>58.5</v>
      </c>
      <c r="AJ328" s="56">
        <v>0.8</v>
      </c>
      <c r="AK328" s="56">
        <v>0.25</v>
      </c>
      <c r="AL328" s="56" t="s">
        <v>323</v>
      </c>
    </row>
    <row r="329" spans="1:38" ht="14.25" customHeight="1">
      <c r="F329" s="61"/>
    </row>
    <row r="330" spans="1:38" ht="14.25" customHeight="1">
      <c r="A330" s="56" t="s">
        <v>98</v>
      </c>
      <c r="F330" s="61"/>
    </row>
    <row r="331" spans="1:38" ht="14.25" customHeight="1">
      <c r="B331" s="56" t="s">
        <v>382</v>
      </c>
      <c r="D331" s="56" t="s">
        <v>383</v>
      </c>
      <c r="F331" s="61"/>
    </row>
    <row r="332" spans="1:38" ht="14.25" customHeight="1">
      <c r="A332" s="56" t="s">
        <v>290</v>
      </c>
      <c r="F332" s="61"/>
    </row>
    <row r="333" spans="1:38" ht="14.25" customHeight="1">
      <c r="F333" s="61"/>
    </row>
    <row r="334" spans="1:38" ht="14.25" customHeight="1">
      <c r="F334" s="61"/>
    </row>
    <row r="335" spans="1:38" ht="14.25" customHeight="1">
      <c r="A335" s="56" t="s">
        <v>66</v>
      </c>
      <c r="F335" s="61"/>
    </row>
    <row r="336" spans="1:38" ht="14.25" customHeight="1">
      <c r="B336" s="56" t="s">
        <v>67</v>
      </c>
      <c r="C336" s="56" t="s">
        <v>291</v>
      </c>
      <c r="F336" s="61"/>
    </row>
    <row r="337" spans="1:9" ht="14.25" customHeight="1">
      <c r="B337" s="56" t="s">
        <v>69</v>
      </c>
      <c r="C337" s="56" t="s">
        <v>292</v>
      </c>
      <c r="F337" s="61"/>
    </row>
    <row r="338" spans="1:9" ht="14.25" customHeight="1">
      <c r="B338" s="56" t="s">
        <v>71</v>
      </c>
      <c r="C338" s="56" t="s">
        <v>293</v>
      </c>
      <c r="F338" s="61"/>
    </row>
    <row r="339" spans="1:9" ht="14.25" customHeight="1">
      <c r="B339" s="56" t="s">
        <v>73</v>
      </c>
      <c r="C339" s="56" t="s">
        <v>74</v>
      </c>
      <c r="F339" s="61"/>
    </row>
    <row r="340" spans="1:9" ht="14.25" customHeight="1">
      <c r="F340" s="61"/>
    </row>
    <row r="341" spans="1:9" ht="14.25" customHeight="1">
      <c r="A341" s="56" t="s">
        <v>75</v>
      </c>
      <c r="F341" s="61"/>
    </row>
    <row r="342" spans="1:9" ht="14.25" customHeight="1">
      <c r="B342" s="56" t="s">
        <v>76</v>
      </c>
      <c r="C342" s="56" t="s">
        <v>77</v>
      </c>
      <c r="F342" s="61"/>
    </row>
    <row r="343" spans="1:9" ht="14.25" customHeight="1">
      <c r="B343" s="56" t="s">
        <v>78</v>
      </c>
      <c r="C343" s="56" t="s">
        <v>79</v>
      </c>
      <c r="F343" s="61"/>
    </row>
    <row r="344" spans="1:9" ht="14.25" customHeight="1">
      <c r="B344" s="56" t="s">
        <v>294</v>
      </c>
      <c r="C344" s="56" t="s">
        <v>295</v>
      </c>
      <c r="F344" s="61"/>
    </row>
    <row r="345" spans="1:9" ht="14.25" customHeight="1">
      <c r="F345" s="61"/>
    </row>
    <row r="346" spans="1:9" ht="14.25" customHeight="1">
      <c r="A346" s="56" t="s">
        <v>296</v>
      </c>
      <c r="F346" s="61"/>
    </row>
    <row r="347" spans="1:9" ht="14.25" customHeight="1">
      <c r="B347" s="56" t="s">
        <v>297</v>
      </c>
      <c r="C347" s="56" t="s">
        <v>298</v>
      </c>
      <c r="F347" s="61"/>
    </row>
    <row r="348" spans="1:9" ht="14.25" customHeight="1">
      <c r="B348" s="56" t="s">
        <v>299</v>
      </c>
      <c r="C348" s="56" t="s">
        <v>300</v>
      </c>
      <c r="F348" s="61"/>
    </row>
    <row r="349" spans="1:9" ht="14.25" customHeight="1">
      <c r="F349" s="61"/>
    </row>
    <row r="350" spans="1:9" ht="14.25" customHeight="1">
      <c r="B350" s="56" t="s">
        <v>301</v>
      </c>
      <c r="C350" s="56">
        <v>50.6</v>
      </c>
      <c r="F350" s="61"/>
    </row>
    <row r="351" spans="1:9" ht="14.25" customHeight="1">
      <c r="B351" s="56" t="s">
        <v>51</v>
      </c>
      <c r="C351" s="56">
        <v>125</v>
      </c>
      <c r="D351" s="56">
        <v>250</v>
      </c>
      <c r="E351" s="56">
        <v>500</v>
      </c>
      <c r="F351" s="61">
        <v>1000</v>
      </c>
      <c r="G351" s="56">
        <v>2000</v>
      </c>
      <c r="H351" s="56">
        <v>4000</v>
      </c>
      <c r="I351" s="56">
        <v>8000</v>
      </c>
    </row>
    <row r="352" spans="1:9" ht="14.25" customHeight="1">
      <c r="B352" s="56" t="s">
        <v>302</v>
      </c>
      <c r="C352" s="56">
        <v>52</v>
      </c>
      <c r="D352" s="56">
        <v>51.2</v>
      </c>
      <c r="E352" s="56">
        <v>47.9</v>
      </c>
      <c r="F352" s="61">
        <v>46.3</v>
      </c>
      <c r="G352" s="56">
        <v>41.4</v>
      </c>
      <c r="H352" s="56">
        <v>34.200000000000003</v>
      </c>
      <c r="I352" s="56">
        <v>24.8</v>
      </c>
    </row>
    <row r="353" spans="1:38" ht="14.25" customHeight="1">
      <c r="F353" s="61"/>
    </row>
    <row r="354" spans="1:38" ht="14.25" customHeight="1">
      <c r="A354" s="56" t="s">
        <v>303</v>
      </c>
      <c r="F354" s="61"/>
    </row>
    <row r="355" spans="1:38" ht="14.25" customHeight="1">
      <c r="B355" s="56" t="s">
        <v>304</v>
      </c>
      <c r="F355" s="61"/>
    </row>
    <row r="356" spans="1:38" ht="14.25" customHeight="1">
      <c r="B356" s="56" t="s">
        <v>305</v>
      </c>
      <c r="F356" s="61"/>
    </row>
    <row r="357" spans="1:38" ht="14.25" customHeight="1">
      <c r="F357" s="61"/>
    </row>
    <row r="358" spans="1:38" ht="14.25" customHeight="1">
      <c r="B358" s="56" t="s">
        <v>306</v>
      </c>
      <c r="C358" s="56" t="s">
        <v>307</v>
      </c>
      <c r="D358" s="56" t="s">
        <v>308</v>
      </c>
      <c r="E358" s="56" t="s">
        <v>307</v>
      </c>
      <c r="F358" s="61" t="s">
        <v>309</v>
      </c>
      <c r="G358" s="56" t="s">
        <v>309</v>
      </c>
      <c r="H358" s="56" t="s">
        <v>309</v>
      </c>
      <c r="I358" s="56" t="s">
        <v>309</v>
      </c>
      <c r="J358" s="56" t="s">
        <v>51</v>
      </c>
      <c r="K358" s="56">
        <v>125</v>
      </c>
      <c r="L358" s="56" t="s">
        <v>309</v>
      </c>
      <c r="M358" s="56" t="s">
        <v>309</v>
      </c>
      <c r="N358" s="56" t="s">
        <v>309</v>
      </c>
      <c r="O358" s="56">
        <v>250</v>
      </c>
      <c r="P358" s="56" t="s">
        <v>309</v>
      </c>
      <c r="Q358" s="56" t="s">
        <v>309</v>
      </c>
      <c r="R358" s="56" t="s">
        <v>309</v>
      </c>
      <c r="S358" s="56">
        <v>500</v>
      </c>
      <c r="T358" s="56" t="s">
        <v>309</v>
      </c>
      <c r="U358" s="56" t="s">
        <v>309</v>
      </c>
      <c r="V358" s="56" t="s">
        <v>309</v>
      </c>
      <c r="W358" s="56">
        <v>1000</v>
      </c>
      <c r="X358" s="56" t="s">
        <v>309</v>
      </c>
      <c r="Y358" s="56" t="s">
        <v>309</v>
      </c>
      <c r="Z358" s="56" t="s">
        <v>309</v>
      </c>
      <c r="AA358" s="56">
        <v>2000</v>
      </c>
      <c r="AB358" s="56" t="s">
        <v>309</v>
      </c>
      <c r="AC358" s="56" t="s">
        <v>309</v>
      </c>
      <c r="AD358" s="56" t="s">
        <v>309</v>
      </c>
      <c r="AE358" s="56">
        <v>4000</v>
      </c>
      <c r="AF358" s="56" t="s">
        <v>309</v>
      </c>
      <c r="AG358" s="56" t="s">
        <v>309</v>
      </c>
      <c r="AH358" s="56" t="s">
        <v>309</v>
      </c>
      <c r="AI358" s="56">
        <v>8000</v>
      </c>
      <c r="AJ358" s="56" t="s">
        <v>309</v>
      </c>
      <c r="AK358" s="56" t="s">
        <v>309</v>
      </c>
      <c r="AL358" s="56" t="s">
        <v>309</v>
      </c>
    </row>
    <row r="359" spans="1:38" ht="14.25" customHeight="1">
      <c r="B359" s="56" t="s">
        <v>310</v>
      </c>
      <c r="C359" s="56" t="s">
        <v>311</v>
      </c>
      <c r="D359" s="56" t="s">
        <v>310</v>
      </c>
      <c r="E359" s="56" t="s">
        <v>311</v>
      </c>
      <c r="F359" s="61" t="s">
        <v>312</v>
      </c>
      <c r="G359" s="56" t="s">
        <v>313</v>
      </c>
      <c r="H359" s="56" t="s">
        <v>314</v>
      </c>
      <c r="I359" s="56" t="s">
        <v>315</v>
      </c>
      <c r="J359" s="56" t="s">
        <v>309</v>
      </c>
      <c r="K359" s="56" t="s">
        <v>316</v>
      </c>
      <c r="L359" s="56" t="s">
        <v>317</v>
      </c>
      <c r="M359" s="56" t="s">
        <v>318</v>
      </c>
      <c r="N359" s="56" t="s">
        <v>315</v>
      </c>
      <c r="O359" s="56" t="s">
        <v>316</v>
      </c>
      <c r="P359" s="56" t="s">
        <v>317</v>
      </c>
      <c r="Q359" s="56" t="s">
        <v>318</v>
      </c>
      <c r="R359" s="56" t="s">
        <v>315</v>
      </c>
      <c r="S359" s="56" t="s">
        <v>316</v>
      </c>
      <c r="T359" s="56" t="s">
        <v>317</v>
      </c>
      <c r="U359" s="56" t="s">
        <v>318</v>
      </c>
      <c r="V359" s="56" t="s">
        <v>315</v>
      </c>
      <c r="W359" s="56" t="s">
        <v>316</v>
      </c>
      <c r="X359" s="56" t="s">
        <v>317</v>
      </c>
      <c r="Y359" s="56" t="s">
        <v>318</v>
      </c>
      <c r="Z359" s="56" t="s">
        <v>315</v>
      </c>
      <c r="AA359" s="56" t="s">
        <v>316</v>
      </c>
      <c r="AB359" s="56" t="s">
        <v>317</v>
      </c>
      <c r="AC359" s="56" t="s">
        <v>318</v>
      </c>
      <c r="AD359" s="56" t="s">
        <v>315</v>
      </c>
      <c r="AE359" s="56" t="s">
        <v>316</v>
      </c>
      <c r="AF359" s="56" t="s">
        <v>317</v>
      </c>
      <c r="AG359" s="56" t="s">
        <v>318</v>
      </c>
      <c r="AH359" s="56" t="s">
        <v>315</v>
      </c>
      <c r="AI359" s="56" t="s">
        <v>316</v>
      </c>
      <c r="AJ359" s="56" t="s">
        <v>317</v>
      </c>
      <c r="AK359" s="56" t="s">
        <v>318</v>
      </c>
      <c r="AL359" s="56" t="s">
        <v>315</v>
      </c>
    </row>
    <row r="360" spans="1:38" ht="14.25" customHeight="1">
      <c r="B360" s="56" t="s">
        <v>319</v>
      </c>
      <c r="C360" s="56" t="s">
        <v>320</v>
      </c>
      <c r="D360" s="56" t="s">
        <v>319</v>
      </c>
      <c r="E360" s="56" t="s">
        <v>320</v>
      </c>
      <c r="F360" s="61" t="s">
        <v>321</v>
      </c>
      <c r="G360" s="56" t="s">
        <v>321</v>
      </c>
      <c r="H360" s="56" t="s">
        <v>94</v>
      </c>
      <c r="I360" s="56" t="s">
        <v>309</v>
      </c>
      <c r="J360" s="56" t="s">
        <v>309</v>
      </c>
      <c r="K360" s="56" t="s">
        <v>94</v>
      </c>
      <c r="L360" s="56" t="s">
        <v>322</v>
      </c>
      <c r="M360" s="56" t="s">
        <v>322</v>
      </c>
      <c r="N360" s="56" t="s">
        <v>309</v>
      </c>
      <c r="O360" s="56" t="s">
        <v>94</v>
      </c>
      <c r="P360" s="56" t="s">
        <v>322</v>
      </c>
      <c r="Q360" s="56" t="s">
        <v>322</v>
      </c>
      <c r="R360" s="56" t="s">
        <v>309</v>
      </c>
      <c r="S360" s="56" t="s">
        <v>94</v>
      </c>
      <c r="T360" s="56" t="s">
        <v>322</v>
      </c>
      <c r="U360" s="56" t="s">
        <v>322</v>
      </c>
      <c r="V360" s="56" t="s">
        <v>309</v>
      </c>
      <c r="W360" s="56" t="s">
        <v>94</v>
      </c>
      <c r="X360" s="56" t="s">
        <v>322</v>
      </c>
      <c r="Y360" s="56" t="s">
        <v>322</v>
      </c>
      <c r="Z360" s="56" t="s">
        <v>309</v>
      </c>
      <c r="AA360" s="56" t="s">
        <v>94</v>
      </c>
      <c r="AB360" s="56" t="s">
        <v>322</v>
      </c>
      <c r="AC360" s="56" t="s">
        <v>322</v>
      </c>
      <c r="AD360" s="56" t="s">
        <v>309</v>
      </c>
      <c r="AE360" s="56" t="s">
        <v>94</v>
      </c>
      <c r="AF360" s="56" t="s">
        <v>322</v>
      </c>
      <c r="AG360" s="56" t="s">
        <v>322</v>
      </c>
      <c r="AH360" s="56" t="s">
        <v>309</v>
      </c>
      <c r="AI360" s="56" t="s">
        <v>94</v>
      </c>
      <c r="AJ360" s="56" t="s">
        <v>322</v>
      </c>
      <c r="AK360" s="56" t="s">
        <v>322</v>
      </c>
      <c r="AL360" s="56" t="s">
        <v>309</v>
      </c>
    </row>
    <row r="361" spans="1:38" ht="14.25" customHeight="1">
      <c r="B361" s="62">
        <v>44302</v>
      </c>
      <c r="C361" s="60">
        <v>0.54143518518518519</v>
      </c>
      <c r="D361" s="62">
        <v>44302</v>
      </c>
      <c r="E361" s="60">
        <v>0.54160879629629632</v>
      </c>
      <c r="F361" s="61">
        <v>0.46</v>
      </c>
      <c r="G361" s="56" t="s">
        <v>309</v>
      </c>
      <c r="H361" s="56">
        <v>86</v>
      </c>
      <c r="I361" s="56" t="s">
        <v>323</v>
      </c>
      <c r="J361" s="56" t="s">
        <v>309</v>
      </c>
      <c r="K361" s="56">
        <v>87.9</v>
      </c>
      <c r="L361" s="56">
        <v>0.28000000000000003</v>
      </c>
      <c r="M361" s="56">
        <v>0.35</v>
      </c>
      <c r="N361" s="56" t="s">
        <v>323</v>
      </c>
      <c r="O361" s="56">
        <v>86.7</v>
      </c>
      <c r="P361" s="56">
        <v>0.24</v>
      </c>
      <c r="Q361" s="56">
        <v>0.33</v>
      </c>
      <c r="R361" s="56" t="s">
        <v>323</v>
      </c>
      <c r="S361" s="56">
        <v>84.6</v>
      </c>
      <c r="T361" s="56">
        <v>0.47</v>
      </c>
      <c r="U361" s="56">
        <v>0.4</v>
      </c>
      <c r="V361" s="56" t="s">
        <v>323</v>
      </c>
      <c r="W361" s="56">
        <v>80.599999999999994</v>
      </c>
      <c r="X361" s="56">
        <v>0.53</v>
      </c>
      <c r="Y361" s="56">
        <v>0.21</v>
      </c>
      <c r="Z361" s="56" t="s">
        <v>323</v>
      </c>
      <c r="AA361" s="56">
        <v>75.8</v>
      </c>
      <c r="AB361" s="56">
        <v>0.63</v>
      </c>
      <c r="AC361" s="56">
        <v>0.41</v>
      </c>
      <c r="AD361" s="56" t="s">
        <v>323</v>
      </c>
      <c r="AE361" s="56">
        <v>68.5</v>
      </c>
      <c r="AF361" s="56">
        <v>0.65</v>
      </c>
      <c r="AG361" s="56">
        <v>0.51</v>
      </c>
      <c r="AH361" s="56" t="s">
        <v>323</v>
      </c>
      <c r="AI361" s="56">
        <v>59.3</v>
      </c>
      <c r="AJ361" s="56">
        <v>0.81</v>
      </c>
      <c r="AK361" s="56">
        <v>0.15</v>
      </c>
      <c r="AL361" s="56" t="s">
        <v>323</v>
      </c>
    </row>
    <row r="362" spans="1:38" ht="14.25" customHeight="1">
      <c r="F362" s="61"/>
    </row>
    <row r="363" spans="1:38" ht="14.25" customHeight="1">
      <c r="A363" s="56" t="s">
        <v>98</v>
      </c>
      <c r="F363" s="61"/>
    </row>
    <row r="364" spans="1:38" ht="14.25" customHeight="1">
      <c r="B364" s="63" t="s">
        <v>384</v>
      </c>
      <c r="D364" s="56" t="s">
        <v>385</v>
      </c>
      <c r="F364" s="61"/>
    </row>
    <row r="365" spans="1:38" ht="14.25" customHeight="1">
      <c r="A365" s="56" t="s">
        <v>290</v>
      </c>
      <c r="F365" s="61"/>
    </row>
    <row r="366" spans="1:38" ht="14.25" customHeight="1">
      <c r="F366" s="61"/>
    </row>
    <row r="367" spans="1:38" ht="14.25" customHeight="1">
      <c r="F367" s="61"/>
    </row>
    <row r="368" spans="1:38" ht="14.25" customHeight="1">
      <c r="A368" s="56" t="s">
        <v>66</v>
      </c>
      <c r="F368" s="61"/>
    </row>
    <row r="369" spans="1:9" ht="14.25" customHeight="1">
      <c r="B369" s="56" t="s">
        <v>67</v>
      </c>
      <c r="C369" s="56" t="s">
        <v>291</v>
      </c>
      <c r="F369" s="61"/>
    </row>
    <row r="370" spans="1:9" ht="14.25" customHeight="1">
      <c r="B370" s="56" t="s">
        <v>69</v>
      </c>
      <c r="C370" s="56" t="s">
        <v>292</v>
      </c>
      <c r="F370" s="61"/>
    </row>
    <row r="371" spans="1:9" ht="14.25" customHeight="1">
      <c r="B371" s="56" t="s">
        <v>71</v>
      </c>
      <c r="C371" s="56" t="s">
        <v>293</v>
      </c>
      <c r="F371" s="61"/>
    </row>
    <row r="372" spans="1:9" ht="14.25" customHeight="1">
      <c r="B372" s="56" t="s">
        <v>73</v>
      </c>
      <c r="C372" s="56" t="s">
        <v>74</v>
      </c>
      <c r="F372" s="61"/>
    </row>
    <row r="373" spans="1:9" ht="14.25" customHeight="1">
      <c r="F373" s="61"/>
    </row>
    <row r="374" spans="1:9" ht="14.25" customHeight="1">
      <c r="A374" s="56" t="s">
        <v>75</v>
      </c>
      <c r="F374" s="61"/>
    </row>
    <row r="375" spans="1:9" ht="14.25" customHeight="1">
      <c r="B375" s="56" t="s">
        <v>76</v>
      </c>
      <c r="C375" s="56" t="s">
        <v>77</v>
      </c>
      <c r="F375" s="61"/>
    </row>
    <row r="376" spans="1:9" ht="14.25" customHeight="1">
      <c r="B376" s="56" t="s">
        <v>78</v>
      </c>
      <c r="C376" s="56" t="s">
        <v>79</v>
      </c>
      <c r="F376" s="61"/>
    </row>
    <row r="377" spans="1:9" ht="14.25" customHeight="1">
      <c r="B377" s="56" t="s">
        <v>294</v>
      </c>
      <c r="C377" s="56" t="s">
        <v>295</v>
      </c>
      <c r="F377" s="61"/>
    </row>
    <row r="378" spans="1:9" ht="14.25" customHeight="1">
      <c r="F378" s="61"/>
    </row>
    <row r="379" spans="1:9" ht="14.25" customHeight="1">
      <c r="A379" s="56" t="s">
        <v>296</v>
      </c>
      <c r="F379" s="61"/>
    </row>
    <row r="380" spans="1:9" ht="14.25" customHeight="1">
      <c r="B380" s="56" t="s">
        <v>297</v>
      </c>
      <c r="C380" s="56" t="s">
        <v>298</v>
      </c>
      <c r="F380" s="61"/>
    </row>
    <row r="381" spans="1:9" ht="14.25" customHeight="1">
      <c r="B381" s="56" t="s">
        <v>299</v>
      </c>
      <c r="C381" s="56" t="s">
        <v>300</v>
      </c>
      <c r="F381" s="61"/>
    </row>
    <row r="382" spans="1:9" ht="14.25" customHeight="1">
      <c r="F382" s="61"/>
    </row>
    <row r="383" spans="1:9" ht="14.25" customHeight="1">
      <c r="B383" s="56" t="s">
        <v>301</v>
      </c>
      <c r="C383" s="56">
        <v>50.6</v>
      </c>
      <c r="F383" s="61"/>
    </row>
    <row r="384" spans="1:9" ht="14.25" customHeight="1">
      <c r="B384" s="56" t="s">
        <v>51</v>
      </c>
      <c r="C384" s="56">
        <v>125</v>
      </c>
      <c r="D384" s="56">
        <v>250</v>
      </c>
      <c r="E384" s="56">
        <v>500</v>
      </c>
      <c r="F384" s="61">
        <v>1000</v>
      </c>
      <c r="G384" s="56">
        <v>2000</v>
      </c>
      <c r="H384" s="56">
        <v>4000</v>
      </c>
      <c r="I384" s="56">
        <v>8000</v>
      </c>
    </row>
    <row r="385" spans="1:38" ht="14.25" customHeight="1">
      <c r="B385" s="56" t="s">
        <v>302</v>
      </c>
      <c r="C385" s="56">
        <v>52</v>
      </c>
      <c r="D385" s="56">
        <v>51.2</v>
      </c>
      <c r="E385" s="56">
        <v>47.9</v>
      </c>
      <c r="F385" s="61">
        <v>46.3</v>
      </c>
      <c r="G385" s="56">
        <v>41.4</v>
      </c>
      <c r="H385" s="56">
        <v>34.200000000000003</v>
      </c>
      <c r="I385" s="56">
        <v>24.8</v>
      </c>
    </row>
    <row r="386" spans="1:38" ht="14.25" customHeight="1">
      <c r="F386" s="61"/>
    </row>
    <row r="387" spans="1:38" ht="14.25" customHeight="1">
      <c r="A387" s="56" t="s">
        <v>303</v>
      </c>
      <c r="F387" s="61"/>
    </row>
    <row r="388" spans="1:38" ht="14.25" customHeight="1">
      <c r="B388" s="56" t="s">
        <v>304</v>
      </c>
      <c r="F388" s="61"/>
    </row>
    <row r="389" spans="1:38" ht="14.25" customHeight="1">
      <c r="B389" s="56" t="s">
        <v>305</v>
      </c>
      <c r="F389" s="61"/>
    </row>
    <row r="390" spans="1:38" ht="14.25" customHeight="1">
      <c r="F390" s="61"/>
    </row>
    <row r="391" spans="1:38" ht="14.25" customHeight="1">
      <c r="B391" s="56" t="s">
        <v>306</v>
      </c>
      <c r="C391" s="56" t="s">
        <v>307</v>
      </c>
      <c r="D391" s="56" t="s">
        <v>308</v>
      </c>
      <c r="E391" s="56" t="s">
        <v>307</v>
      </c>
      <c r="F391" s="61" t="s">
        <v>309</v>
      </c>
      <c r="G391" s="56" t="s">
        <v>309</v>
      </c>
      <c r="H391" s="56" t="s">
        <v>309</v>
      </c>
      <c r="I391" s="56" t="s">
        <v>309</v>
      </c>
      <c r="J391" s="56" t="s">
        <v>51</v>
      </c>
      <c r="K391" s="56">
        <v>125</v>
      </c>
      <c r="L391" s="56" t="s">
        <v>309</v>
      </c>
      <c r="M391" s="56" t="s">
        <v>309</v>
      </c>
      <c r="N391" s="56" t="s">
        <v>309</v>
      </c>
      <c r="O391" s="56">
        <v>250</v>
      </c>
      <c r="P391" s="56" t="s">
        <v>309</v>
      </c>
      <c r="Q391" s="56" t="s">
        <v>309</v>
      </c>
      <c r="R391" s="56" t="s">
        <v>309</v>
      </c>
      <c r="S391" s="56">
        <v>500</v>
      </c>
      <c r="T391" s="56" t="s">
        <v>309</v>
      </c>
      <c r="U391" s="56" t="s">
        <v>309</v>
      </c>
      <c r="V391" s="56" t="s">
        <v>309</v>
      </c>
      <c r="W391" s="56">
        <v>1000</v>
      </c>
      <c r="X391" s="56" t="s">
        <v>309</v>
      </c>
      <c r="Y391" s="56" t="s">
        <v>309</v>
      </c>
      <c r="Z391" s="56" t="s">
        <v>309</v>
      </c>
      <c r="AA391" s="56">
        <v>2000</v>
      </c>
      <c r="AB391" s="56" t="s">
        <v>309</v>
      </c>
      <c r="AC391" s="56" t="s">
        <v>309</v>
      </c>
      <c r="AD391" s="56" t="s">
        <v>309</v>
      </c>
      <c r="AE391" s="56">
        <v>4000</v>
      </c>
      <c r="AF391" s="56" t="s">
        <v>309</v>
      </c>
      <c r="AG391" s="56" t="s">
        <v>309</v>
      </c>
      <c r="AH391" s="56" t="s">
        <v>309</v>
      </c>
      <c r="AI391" s="56">
        <v>8000</v>
      </c>
      <c r="AJ391" s="56" t="s">
        <v>309</v>
      </c>
      <c r="AK391" s="56" t="s">
        <v>309</v>
      </c>
      <c r="AL391" s="56" t="s">
        <v>309</v>
      </c>
    </row>
    <row r="392" spans="1:38" ht="14.25" customHeight="1">
      <c r="B392" s="56" t="s">
        <v>310</v>
      </c>
      <c r="C392" s="56" t="s">
        <v>311</v>
      </c>
      <c r="D392" s="56" t="s">
        <v>310</v>
      </c>
      <c r="E392" s="56" t="s">
        <v>311</v>
      </c>
      <c r="F392" s="61" t="s">
        <v>312</v>
      </c>
      <c r="G392" s="56" t="s">
        <v>313</v>
      </c>
      <c r="H392" s="56" t="s">
        <v>314</v>
      </c>
      <c r="I392" s="56" t="s">
        <v>315</v>
      </c>
      <c r="J392" s="56" t="s">
        <v>309</v>
      </c>
      <c r="K392" s="56" t="s">
        <v>316</v>
      </c>
      <c r="L392" s="56" t="s">
        <v>317</v>
      </c>
      <c r="M392" s="56" t="s">
        <v>318</v>
      </c>
      <c r="N392" s="56" t="s">
        <v>315</v>
      </c>
      <c r="O392" s="56" t="s">
        <v>316</v>
      </c>
      <c r="P392" s="56" t="s">
        <v>317</v>
      </c>
      <c r="Q392" s="56" t="s">
        <v>318</v>
      </c>
      <c r="R392" s="56" t="s">
        <v>315</v>
      </c>
      <c r="S392" s="56" t="s">
        <v>316</v>
      </c>
      <c r="T392" s="56" t="s">
        <v>317</v>
      </c>
      <c r="U392" s="56" t="s">
        <v>318</v>
      </c>
      <c r="V392" s="56" t="s">
        <v>315</v>
      </c>
      <c r="W392" s="56" t="s">
        <v>316</v>
      </c>
      <c r="X392" s="56" t="s">
        <v>317</v>
      </c>
      <c r="Y392" s="56" t="s">
        <v>318</v>
      </c>
      <c r="Z392" s="56" t="s">
        <v>315</v>
      </c>
      <c r="AA392" s="56" t="s">
        <v>316</v>
      </c>
      <c r="AB392" s="56" t="s">
        <v>317</v>
      </c>
      <c r="AC392" s="56" t="s">
        <v>318</v>
      </c>
      <c r="AD392" s="56" t="s">
        <v>315</v>
      </c>
      <c r="AE392" s="56" t="s">
        <v>316</v>
      </c>
      <c r="AF392" s="56" t="s">
        <v>317</v>
      </c>
      <c r="AG392" s="56" t="s">
        <v>318</v>
      </c>
      <c r="AH392" s="56" t="s">
        <v>315</v>
      </c>
      <c r="AI392" s="56" t="s">
        <v>316</v>
      </c>
      <c r="AJ392" s="56" t="s">
        <v>317</v>
      </c>
      <c r="AK392" s="56" t="s">
        <v>318</v>
      </c>
      <c r="AL392" s="56" t="s">
        <v>315</v>
      </c>
    </row>
    <row r="393" spans="1:38" ht="14.25" customHeight="1">
      <c r="B393" s="56" t="s">
        <v>319</v>
      </c>
      <c r="C393" s="56" t="s">
        <v>320</v>
      </c>
      <c r="D393" s="56" t="s">
        <v>319</v>
      </c>
      <c r="E393" s="56" t="s">
        <v>320</v>
      </c>
      <c r="F393" s="61" t="s">
        <v>321</v>
      </c>
      <c r="G393" s="56" t="s">
        <v>321</v>
      </c>
      <c r="H393" s="56" t="s">
        <v>94</v>
      </c>
      <c r="I393" s="56" t="s">
        <v>309</v>
      </c>
      <c r="J393" s="56" t="s">
        <v>309</v>
      </c>
      <c r="K393" s="56" t="s">
        <v>94</v>
      </c>
      <c r="L393" s="56" t="s">
        <v>322</v>
      </c>
      <c r="M393" s="56" t="s">
        <v>322</v>
      </c>
      <c r="N393" s="56" t="s">
        <v>309</v>
      </c>
      <c r="O393" s="56" t="s">
        <v>94</v>
      </c>
      <c r="P393" s="56" t="s">
        <v>322</v>
      </c>
      <c r="Q393" s="56" t="s">
        <v>322</v>
      </c>
      <c r="R393" s="56" t="s">
        <v>309</v>
      </c>
      <c r="S393" s="56" t="s">
        <v>94</v>
      </c>
      <c r="T393" s="56" t="s">
        <v>322</v>
      </c>
      <c r="U393" s="56" t="s">
        <v>322</v>
      </c>
      <c r="V393" s="56" t="s">
        <v>309</v>
      </c>
      <c r="W393" s="56" t="s">
        <v>94</v>
      </c>
      <c r="X393" s="56" t="s">
        <v>322</v>
      </c>
      <c r="Y393" s="56" t="s">
        <v>322</v>
      </c>
      <c r="Z393" s="56" t="s">
        <v>309</v>
      </c>
      <c r="AA393" s="56" t="s">
        <v>94</v>
      </c>
      <c r="AB393" s="56" t="s">
        <v>322</v>
      </c>
      <c r="AC393" s="56" t="s">
        <v>322</v>
      </c>
      <c r="AD393" s="56" t="s">
        <v>309</v>
      </c>
      <c r="AE393" s="56" t="s">
        <v>94</v>
      </c>
      <c r="AF393" s="56" t="s">
        <v>322</v>
      </c>
      <c r="AG393" s="56" t="s">
        <v>322</v>
      </c>
      <c r="AH393" s="56" t="s">
        <v>309</v>
      </c>
      <c r="AI393" s="56" t="s">
        <v>94</v>
      </c>
      <c r="AJ393" s="56" t="s">
        <v>322</v>
      </c>
      <c r="AK393" s="56" t="s">
        <v>322</v>
      </c>
      <c r="AL393" s="56" t="s">
        <v>309</v>
      </c>
    </row>
    <row r="394" spans="1:38" ht="14.25" customHeight="1">
      <c r="B394" s="62">
        <v>44302</v>
      </c>
      <c r="C394" s="60">
        <v>0.54060185185185183</v>
      </c>
      <c r="D394" s="62">
        <v>44302</v>
      </c>
      <c r="E394" s="60">
        <v>0.54077546296296297</v>
      </c>
      <c r="F394" s="61">
        <v>0.47</v>
      </c>
      <c r="G394" s="56" t="s">
        <v>309</v>
      </c>
      <c r="H394" s="56">
        <v>84.3</v>
      </c>
      <c r="I394" s="56" t="s">
        <v>323</v>
      </c>
      <c r="J394" s="56" t="s">
        <v>309</v>
      </c>
      <c r="K394" s="56">
        <v>83.5</v>
      </c>
      <c r="L394" s="56">
        <v>0.47</v>
      </c>
      <c r="M394" s="56">
        <v>0.21</v>
      </c>
      <c r="N394" s="56" t="s">
        <v>323</v>
      </c>
      <c r="O394" s="56">
        <v>86.4</v>
      </c>
      <c r="P394" s="56">
        <v>0.48</v>
      </c>
      <c r="Q394" s="56">
        <v>0.27</v>
      </c>
      <c r="R394" s="56" t="s">
        <v>323</v>
      </c>
      <c r="S394" s="56">
        <v>82.9</v>
      </c>
      <c r="T394" s="56">
        <v>0.49</v>
      </c>
      <c r="U394" s="56">
        <v>0.41</v>
      </c>
      <c r="V394" s="56" t="s">
        <v>323</v>
      </c>
      <c r="W394" s="56">
        <v>78.599999999999994</v>
      </c>
      <c r="X394" s="56">
        <v>0.48</v>
      </c>
      <c r="Y394" s="56">
        <v>0.2</v>
      </c>
      <c r="Z394" s="56" t="s">
        <v>323</v>
      </c>
      <c r="AA394" s="56">
        <v>73.099999999999994</v>
      </c>
      <c r="AB394" s="56">
        <v>0.56000000000000005</v>
      </c>
      <c r="AC394" s="56">
        <v>0.41</v>
      </c>
      <c r="AD394" s="56" t="s">
        <v>323</v>
      </c>
      <c r="AE394" s="56">
        <v>66.400000000000006</v>
      </c>
      <c r="AF394" s="56">
        <v>0.72</v>
      </c>
      <c r="AG394" s="56">
        <v>0.56999999999999995</v>
      </c>
      <c r="AH394" s="56" t="s">
        <v>323</v>
      </c>
      <c r="AI394" s="56">
        <v>56.3</v>
      </c>
      <c r="AJ394" s="56">
        <v>0.75</v>
      </c>
      <c r="AK394" s="56">
        <v>0.2</v>
      </c>
      <c r="AL394" s="56" t="s">
        <v>323</v>
      </c>
    </row>
    <row r="395" spans="1:38" ht="14.25" customHeight="1">
      <c r="F395" s="61"/>
    </row>
    <row r="396" spans="1:38" ht="14.25" customHeight="1">
      <c r="A396" s="56" t="s">
        <v>98</v>
      </c>
      <c r="F396" s="61"/>
    </row>
    <row r="397" spans="1:38" ht="14.25" customHeight="1">
      <c r="B397" s="56" t="s">
        <v>386</v>
      </c>
      <c r="D397" s="56" t="s">
        <v>387</v>
      </c>
      <c r="F397" s="61"/>
    </row>
    <row r="398" spans="1:38" ht="14.25" customHeight="1">
      <c r="A398" s="56" t="s">
        <v>290</v>
      </c>
      <c r="F398" s="61"/>
    </row>
    <row r="399" spans="1:38" ht="14.25" customHeight="1">
      <c r="F399" s="61"/>
    </row>
    <row r="400" spans="1:38" ht="14.25" customHeight="1">
      <c r="F400" s="61"/>
    </row>
    <row r="401" spans="1:6" ht="14.25" customHeight="1">
      <c r="A401" s="56" t="s">
        <v>66</v>
      </c>
      <c r="F401" s="61"/>
    </row>
    <row r="402" spans="1:6" ht="14.25" customHeight="1">
      <c r="B402" s="56" t="s">
        <v>67</v>
      </c>
      <c r="C402" s="56" t="s">
        <v>291</v>
      </c>
      <c r="F402" s="61"/>
    </row>
    <row r="403" spans="1:6" ht="14.25" customHeight="1">
      <c r="B403" s="56" t="s">
        <v>69</v>
      </c>
      <c r="C403" s="56" t="s">
        <v>292</v>
      </c>
      <c r="F403" s="61"/>
    </row>
    <row r="404" spans="1:6" ht="14.25" customHeight="1">
      <c r="B404" s="56" t="s">
        <v>71</v>
      </c>
      <c r="C404" s="56" t="s">
        <v>293</v>
      </c>
      <c r="F404" s="61"/>
    </row>
    <row r="405" spans="1:6" ht="14.25" customHeight="1">
      <c r="B405" s="56" t="s">
        <v>73</v>
      </c>
      <c r="C405" s="56" t="s">
        <v>74</v>
      </c>
      <c r="F405" s="61"/>
    </row>
    <row r="406" spans="1:6" ht="14.25" customHeight="1">
      <c r="F406" s="61"/>
    </row>
    <row r="407" spans="1:6" ht="14.25" customHeight="1">
      <c r="A407" s="56" t="s">
        <v>75</v>
      </c>
      <c r="F407" s="61"/>
    </row>
    <row r="408" spans="1:6" ht="14.25" customHeight="1">
      <c r="B408" s="56" t="s">
        <v>76</v>
      </c>
      <c r="C408" s="56" t="s">
        <v>77</v>
      </c>
      <c r="F408" s="61"/>
    </row>
    <row r="409" spans="1:6" ht="14.25" customHeight="1">
      <c r="B409" s="56" t="s">
        <v>78</v>
      </c>
      <c r="C409" s="56" t="s">
        <v>79</v>
      </c>
      <c r="F409" s="61"/>
    </row>
    <row r="410" spans="1:6" ht="14.25" customHeight="1">
      <c r="B410" s="56" t="s">
        <v>294</v>
      </c>
      <c r="C410" s="56" t="s">
        <v>295</v>
      </c>
      <c r="F410" s="61"/>
    </row>
    <row r="411" spans="1:6" ht="14.25" customHeight="1">
      <c r="F411" s="61"/>
    </row>
    <row r="412" spans="1:6" ht="14.25" customHeight="1">
      <c r="A412" s="56" t="s">
        <v>296</v>
      </c>
      <c r="F412" s="61"/>
    </row>
    <row r="413" spans="1:6" ht="14.25" customHeight="1">
      <c r="B413" s="56" t="s">
        <v>297</v>
      </c>
      <c r="C413" s="56" t="s">
        <v>298</v>
      </c>
      <c r="F413" s="61"/>
    </row>
    <row r="414" spans="1:6" ht="14.25" customHeight="1">
      <c r="B414" s="56" t="s">
        <v>299</v>
      </c>
      <c r="C414" s="56" t="s">
        <v>300</v>
      </c>
      <c r="F414" s="61"/>
    </row>
    <row r="415" spans="1:6" ht="14.25" customHeight="1">
      <c r="F415" s="61"/>
    </row>
    <row r="416" spans="1:6" ht="14.25" customHeight="1">
      <c r="B416" s="56" t="s">
        <v>301</v>
      </c>
      <c r="C416" s="56">
        <v>50.6</v>
      </c>
      <c r="F416" s="61"/>
    </row>
    <row r="417" spans="1:38" ht="14.25" customHeight="1">
      <c r="B417" s="56" t="s">
        <v>51</v>
      </c>
      <c r="C417" s="56">
        <v>125</v>
      </c>
      <c r="D417" s="56">
        <v>250</v>
      </c>
      <c r="E417" s="56">
        <v>500</v>
      </c>
      <c r="F417" s="61">
        <v>1000</v>
      </c>
      <c r="G417" s="56">
        <v>2000</v>
      </c>
      <c r="H417" s="56">
        <v>4000</v>
      </c>
      <c r="I417" s="56">
        <v>8000</v>
      </c>
    </row>
    <row r="418" spans="1:38" ht="14.25" customHeight="1">
      <c r="B418" s="56" t="s">
        <v>302</v>
      </c>
      <c r="C418" s="56">
        <v>52</v>
      </c>
      <c r="D418" s="56">
        <v>51.2</v>
      </c>
      <c r="E418" s="56">
        <v>47.9</v>
      </c>
      <c r="F418" s="61">
        <v>46.3</v>
      </c>
      <c r="G418" s="56">
        <v>41.4</v>
      </c>
      <c r="H418" s="56">
        <v>34.200000000000003</v>
      </c>
      <c r="I418" s="56">
        <v>24.8</v>
      </c>
    </row>
    <row r="419" spans="1:38" ht="14.25" customHeight="1">
      <c r="F419" s="61"/>
    </row>
    <row r="420" spans="1:38" ht="14.25" customHeight="1">
      <c r="A420" s="56" t="s">
        <v>303</v>
      </c>
      <c r="F420" s="61"/>
    </row>
    <row r="421" spans="1:38" ht="14.25" customHeight="1">
      <c r="B421" s="56" t="s">
        <v>304</v>
      </c>
      <c r="F421" s="61"/>
    </row>
    <row r="422" spans="1:38" ht="14.25" customHeight="1">
      <c r="B422" s="56" t="s">
        <v>305</v>
      </c>
      <c r="F422" s="61"/>
    </row>
    <row r="423" spans="1:38" ht="14.25" customHeight="1">
      <c r="F423" s="61"/>
    </row>
    <row r="424" spans="1:38" ht="14.25" customHeight="1">
      <c r="B424" s="56" t="s">
        <v>306</v>
      </c>
      <c r="C424" s="56" t="s">
        <v>307</v>
      </c>
      <c r="D424" s="56" t="s">
        <v>308</v>
      </c>
      <c r="E424" s="56" t="s">
        <v>307</v>
      </c>
      <c r="F424" s="61" t="s">
        <v>309</v>
      </c>
      <c r="G424" s="56" t="s">
        <v>309</v>
      </c>
      <c r="H424" s="56" t="s">
        <v>309</v>
      </c>
      <c r="I424" s="56" t="s">
        <v>309</v>
      </c>
      <c r="J424" s="56" t="s">
        <v>51</v>
      </c>
      <c r="K424" s="56">
        <v>125</v>
      </c>
      <c r="L424" s="56" t="s">
        <v>309</v>
      </c>
      <c r="M424" s="56" t="s">
        <v>309</v>
      </c>
      <c r="N424" s="56" t="s">
        <v>309</v>
      </c>
      <c r="O424" s="56">
        <v>250</v>
      </c>
      <c r="P424" s="56" t="s">
        <v>309</v>
      </c>
      <c r="Q424" s="56" t="s">
        <v>309</v>
      </c>
      <c r="R424" s="56" t="s">
        <v>309</v>
      </c>
      <c r="S424" s="56">
        <v>500</v>
      </c>
      <c r="T424" s="56" t="s">
        <v>309</v>
      </c>
      <c r="U424" s="56" t="s">
        <v>309</v>
      </c>
      <c r="V424" s="56" t="s">
        <v>309</v>
      </c>
      <c r="W424" s="56">
        <v>1000</v>
      </c>
      <c r="X424" s="56" t="s">
        <v>309</v>
      </c>
      <c r="Y424" s="56" t="s">
        <v>309</v>
      </c>
      <c r="Z424" s="56" t="s">
        <v>309</v>
      </c>
      <c r="AA424" s="56">
        <v>2000</v>
      </c>
      <c r="AB424" s="56" t="s">
        <v>309</v>
      </c>
      <c r="AC424" s="56" t="s">
        <v>309</v>
      </c>
      <c r="AD424" s="56" t="s">
        <v>309</v>
      </c>
      <c r="AE424" s="56">
        <v>4000</v>
      </c>
      <c r="AF424" s="56" t="s">
        <v>309</v>
      </c>
      <c r="AG424" s="56" t="s">
        <v>309</v>
      </c>
      <c r="AH424" s="56" t="s">
        <v>309</v>
      </c>
      <c r="AI424" s="56">
        <v>8000</v>
      </c>
      <c r="AJ424" s="56" t="s">
        <v>309</v>
      </c>
      <c r="AK424" s="56" t="s">
        <v>309</v>
      </c>
      <c r="AL424" s="56" t="s">
        <v>309</v>
      </c>
    </row>
    <row r="425" spans="1:38" ht="14.25" customHeight="1">
      <c r="B425" s="56" t="s">
        <v>310</v>
      </c>
      <c r="C425" s="56" t="s">
        <v>311</v>
      </c>
      <c r="D425" s="56" t="s">
        <v>310</v>
      </c>
      <c r="E425" s="56" t="s">
        <v>311</v>
      </c>
      <c r="F425" s="61" t="s">
        <v>312</v>
      </c>
      <c r="G425" s="56" t="s">
        <v>313</v>
      </c>
      <c r="H425" s="56" t="s">
        <v>314</v>
      </c>
      <c r="I425" s="56" t="s">
        <v>315</v>
      </c>
      <c r="J425" s="56" t="s">
        <v>309</v>
      </c>
      <c r="K425" s="56" t="s">
        <v>316</v>
      </c>
      <c r="L425" s="56" t="s">
        <v>317</v>
      </c>
      <c r="M425" s="56" t="s">
        <v>318</v>
      </c>
      <c r="N425" s="56" t="s">
        <v>315</v>
      </c>
      <c r="O425" s="56" t="s">
        <v>316</v>
      </c>
      <c r="P425" s="56" t="s">
        <v>317</v>
      </c>
      <c r="Q425" s="56" t="s">
        <v>318</v>
      </c>
      <c r="R425" s="56" t="s">
        <v>315</v>
      </c>
      <c r="S425" s="56" t="s">
        <v>316</v>
      </c>
      <c r="T425" s="56" t="s">
        <v>317</v>
      </c>
      <c r="U425" s="56" t="s">
        <v>318</v>
      </c>
      <c r="V425" s="56" t="s">
        <v>315</v>
      </c>
      <c r="W425" s="56" t="s">
        <v>316</v>
      </c>
      <c r="X425" s="56" t="s">
        <v>317</v>
      </c>
      <c r="Y425" s="56" t="s">
        <v>318</v>
      </c>
      <c r="Z425" s="56" t="s">
        <v>315</v>
      </c>
      <c r="AA425" s="56" t="s">
        <v>316</v>
      </c>
      <c r="AB425" s="56" t="s">
        <v>317</v>
      </c>
      <c r="AC425" s="56" t="s">
        <v>318</v>
      </c>
      <c r="AD425" s="56" t="s">
        <v>315</v>
      </c>
      <c r="AE425" s="56" t="s">
        <v>316</v>
      </c>
      <c r="AF425" s="56" t="s">
        <v>317</v>
      </c>
      <c r="AG425" s="56" t="s">
        <v>318</v>
      </c>
      <c r="AH425" s="56" t="s">
        <v>315</v>
      </c>
      <c r="AI425" s="56" t="s">
        <v>316</v>
      </c>
      <c r="AJ425" s="56" t="s">
        <v>317</v>
      </c>
      <c r="AK425" s="56" t="s">
        <v>318</v>
      </c>
      <c r="AL425" s="56" t="s">
        <v>315</v>
      </c>
    </row>
    <row r="426" spans="1:38" ht="14.25" customHeight="1">
      <c r="B426" s="56" t="s">
        <v>319</v>
      </c>
      <c r="C426" s="56" t="s">
        <v>320</v>
      </c>
      <c r="D426" s="56" t="s">
        <v>319</v>
      </c>
      <c r="E426" s="56" t="s">
        <v>320</v>
      </c>
      <c r="F426" s="61" t="s">
        <v>321</v>
      </c>
      <c r="G426" s="56" t="s">
        <v>321</v>
      </c>
      <c r="H426" s="56" t="s">
        <v>94</v>
      </c>
      <c r="I426" s="56" t="s">
        <v>309</v>
      </c>
      <c r="J426" s="56" t="s">
        <v>309</v>
      </c>
      <c r="K426" s="56" t="s">
        <v>94</v>
      </c>
      <c r="L426" s="56" t="s">
        <v>322</v>
      </c>
      <c r="M426" s="56" t="s">
        <v>322</v>
      </c>
      <c r="N426" s="56" t="s">
        <v>309</v>
      </c>
      <c r="O426" s="56" t="s">
        <v>94</v>
      </c>
      <c r="P426" s="56" t="s">
        <v>322</v>
      </c>
      <c r="Q426" s="56" t="s">
        <v>322</v>
      </c>
      <c r="R426" s="56" t="s">
        <v>309</v>
      </c>
      <c r="S426" s="56" t="s">
        <v>94</v>
      </c>
      <c r="T426" s="56" t="s">
        <v>322</v>
      </c>
      <c r="U426" s="56" t="s">
        <v>322</v>
      </c>
      <c r="V426" s="56" t="s">
        <v>309</v>
      </c>
      <c r="W426" s="56" t="s">
        <v>94</v>
      </c>
      <c r="X426" s="56" t="s">
        <v>322</v>
      </c>
      <c r="Y426" s="56" t="s">
        <v>322</v>
      </c>
      <c r="Z426" s="56" t="s">
        <v>309</v>
      </c>
      <c r="AA426" s="56" t="s">
        <v>94</v>
      </c>
      <c r="AB426" s="56" t="s">
        <v>322</v>
      </c>
      <c r="AC426" s="56" t="s">
        <v>322</v>
      </c>
      <c r="AD426" s="56" t="s">
        <v>309</v>
      </c>
      <c r="AE426" s="56" t="s">
        <v>94</v>
      </c>
      <c r="AF426" s="56" t="s">
        <v>322</v>
      </c>
      <c r="AG426" s="56" t="s">
        <v>322</v>
      </c>
      <c r="AH426" s="56" t="s">
        <v>309</v>
      </c>
      <c r="AI426" s="56" t="s">
        <v>94</v>
      </c>
      <c r="AJ426" s="56" t="s">
        <v>322</v>
      </c>
      <c r="AK426" s="56" t="s">
        <v>322</v>
      </c>
      <c r="AL426" s="56" t="s">
        <v>309</v>
      </c>
    </row>
    <row r="427" spans="1:38" ht="14.25" customHeight="1">
      <c r="B427" s="62">
        <v>44302</v>
      </c>
      <c r="C427" s="60">
        <v>0.53962962962962957</v>
      </c>
      <c r="D427" s="62">
        <v>44302</v>
      </c>
      <c r="E427" s="60">
        <v>0.53980324074074071</v>
      </c>
      <c r="F427" s="61">
        <v>0.51</v>
      </c>
      <c r="G427" s="56" t="s">
        <v>309</v>
      </c>
      <c r="H427" s="56">
        <v>85.2</v>
      </c>
      <c r="I427" s="56" t="s">
        <v>323</v>
      </c>
      <c r="J427" s="56" t="s">
        <v>309</v>
      </c>
      <c r="K427" s="56">
        <v>86.1</v>
      </c>
      <c r="L427" s="56">
        <v>0.28000000000000003</v>
      </c>
      <c r="M427" s="56">
        <v>0.14000000000000001</v>
      </c>
      <c r="N427" s="56" t="s">
        <v>323</v>
      </c>
      <c r="O427" s="56">
        <v>86.4</v>
      </c>
      <c r="P427" s="56">
        <v>0.49</v>
      </c>
      <c r="Q427" s="56">
        <v>0.17</v>
      </c>
      <c r="R427" s="56" t="s">
        <v>323</v>
      </c>
      <c r="S427" s="56">
        <v>84.3</v>
      </c>
      <c r="T427" s="56">
        <v>0.71</v>
      </c>
      <c r="U427" s="56">
        <v>0.49</v>
      </c>
      <c r="V427" s="56" t="s">
        <v>323</v>
      </c>
      <c r="W427" s="56">
        <v>80.099999999999994</v>
      </c>
      <c r="X427" s="56">
        <v>0.7</v>
      </c>
      <c r="Y427" s="56">
        <v>0.27</v>
      </c>
      <c r="Z427" s="56" t="s">
        <v>323</v>
      </c>
      <c r="AA427" s="56">
        <v>72.900000000000006</v>
      </c>
      <c r="AB427" s="56">
        <v>0.63</v>
      </c>
      <c r="AC427" s="56">
        <v>0.4</v>
      </c>
      <c r="AD427" s="56" t="s">
        <v>323</v>
      </c>
      <c r="AE427" s="56">
        <v>67.7</v>
      </c>
      <c r="AF427" s="56">
        <v>0.74</v>
      </c>
      <c r="AG427" s="56">
        <v>0.56999999999999995</v>
      </c>
      <c r="AH427" s="56" t="s">
        <v>323</v>
      </c>
      <c r="AI427" s="56">
        <v>58.6</v>
      </c>
      <c r="AJ427" s="56">
        <v>0.79</v>
      </c>
      <c r="AK427" s="56">
        <v>0.34</v>
      </c>
      <c r="AL427" s="56" t="s">
        <v>323</v>
      </c>
    </row>
    <row r="428" spans="1:38" ht="14.25" customHeight="1">
      <c r="F428" s="61"/>
    </row>
    <row r="429" spans="1:38" ht="14.25" customHeight="1">
      <c r="A429" s="56" t="s">
        <v>98</v>
      </c>
      <c r="F429" s="61"/>
    </row>
    <row r="430" spans="1:38" ht="14.25" customHeight="1">
      <c r="B430" s="56" t="s">
        <v>388</v>
      </c>
      <c r="D430" s="56" t="s">
        <v>389</v>
      </c>
      <c r="F430" s="61"/>
    </row>
    <row r="431" spans="1:38" ht="14.25" customHeight="1">
      <c r="A431" s="56" t="s">
        <v>290</v>
      </c>
      <c r="F431" s="61"/>
    </row>
    <row r="432" spans="1:38" ht="14.25" customHeight="1">
      <c r="F432" s="61"/>
    </row>
    <row r="433" spans="1:6" ht="14.25" customHeight="1">
      <c r="F433" s="61"/>
    </row>
    <row r="434" spans="1:6" ht="14.25" customHeight="1">
      <c r="A434" s="56" t="s">
        <v>66</v>
      </c>
      <c r="F434" s="61"/>
    </row>
    <row r="435" spans="1:6" ht="14.25" customHeight="1">
      <c r="B435" s="56" t="s">
        <v>67</v>
      </c>
      <c r="C435" s="56" t="s">
        <v>291</v>
      </c>
      <c r="F435" s="61"/>
    </row>
    <row r="436" spans="1:6" ht="14.25" customHeight="1">
      <c r="B436" s="56" t="s">
        <v>69</v>
      </c>
      <c r="C436" s="56" t="s">
        <v>292</v>
      </c>
      <c r="F436" s="61"/>
    </row>
    <row r="437" spans="1:6" ht="14.25" customHeight="1">
      <c r="B437" s="56" t="s">
        <v>71</v>
      </c>
      <c r="C437" s="56" t="s">
        <v>293</v>
      </c>
      <c r="F437" s="61"/>
    </row>
    <row r="438" spans="1:6" ht="14.25" customHeight="1">
      <c r="B438" s="56" t="s">
        <v>73</v>
      </c>
      <c r="C438" s="56" t="s">
        <v>74</v>
      </c>
      <c r="F438" s="61"/>
    </row>
    <row r="439" spans="1:6" ht="14.25" customHeight="1">
      <c r="F439" s="61"/>
    </row>
    <row r="440" spans="1:6" ht="14.25" customHeight="1">
      <c r="A440" s="56" t="s">
        <v>75</v>
      </c>
      <c r="F440" s="61"/>
    </row>
    <row r="441" spans="1:6" ht="14.25" customHeight="1">
      <c r="B441" s="56" t="s">
        <v>76</v>
      </c>
      <c r="C441" s="56" t="s">
        <v>77</v>
      </c>
      <c r="F441" s="61"/>
    </row>
    <row r="442" spans="1:6" ht="14.25" customHeight="1">
      <c r="B442" s="56" t="s">
        <v>78</v>
      </c>
      <c r="C442" s="56" t="s">
        <v>79</v>
      </c>
      <c r="F442" s="61"/>
    </row>
    <row r="443" spans="1:6" ht="14.25" customHeight="1">
      <c r="B443" s="56" t="s">
        <v>294</v>
      </c>
      <c r="C443" s="56" t="s">
        <v>295</v>
      </c>
      <c r="F443" s="61"/>
    </row>
    <row r="444" spans="1:6" ht="14.25" customHeight="1">
      <c r="F444" s="61"/>
    </row>
    <row r="445" spans="1:6" ht="14.25" customHeight="1">
      <c r="A445" s="56" t="s">
        <v>296</v>
      </c>
      <c r="F445" s="61"/>
    </row>
    <row r="446" spans="1:6" ht="14.25" customHeight="1">
      <c r="B446" s="56" t="s">
        <v>297</v>
      </c>
      <c r="C446" s="56" t="s">
        <v>298</v>
      </c>
      <c r="F446" s="61"/>
    </row>
    <row r="447" spans="1:6" ht="14.25" customHeight="1">
      <c r="B447" s="56" t="s">
        <v>299</v>
      </c>
      <c r="C447" s="56" t="s">
        <v>300</v>
      </c>
      <c r="F447" s="61"/>
    </row>
    <row r="448" spans="1:6" ht="14.25" customHeight="1">
      <c r="F448" s="61"/>
    </row>
    <row r="449" spans="1:38" ht="14.25" customHeight="1">
      <c r="B449" s="56" t="s">
        <v>301</v>
      </c>
      <c r="C449" s="56">
        <v>50.6</v>
      </c>
      <c r="F449" s="61"/>
    </row>
    <row r="450" spans="1:38" ht="14.25" customHeight="1">
      <c r="B450" s="56" t="s">
        <v>51</v>
      </c>
      <c r="C450" s="56">
        <v>125</v>
      </c>
      <c r="D450" s="56">
        <v>250</v>
      </c>
      <c r="E450" s="56">
        <v>500</v>
      </c>
      <c r="F450" s="61">
        <v>1000</v>
      </c>
      <c r="G450" s="56">
        <v>2000</v>
      </c>
      <c r="H450" s="56">
        <v>4000</v>
      </c>
      <c r="I450" s="56">
        <v>8000</v>
      </c>
    </row>
    <row r="451" spans="1:38" ht="14.25" customHeight="1">
      <c r="B451" s="56" t="s">
        <v>302</v>
      </c>
      <c r="C451" s="56">
        <v>52</v>
      </c>
      <c r="D451" s="56">
        <v>51.2</v>
      </c>
      <c r="E451" s="56">
        <v>47.9</v>
      </c>
      <c r="F451" s="61">
        <v>46.3</v>
      </c>
      <c r="G451" s="56">
        <v>41.4</v>
      </c>
      <c r="H451" s="56">
        <v>34.200000000000003</v>
      </c>
      <c r="I451" s="56">
        <v>24.8</v>
      </c>
    </row>
    <row r="452" spans="1:38" ht="14.25" customHeight="1">
      <c r="F452" s="61"/>
    </row>
    <row r="453" spans="1:38" ht="14.25" customHeight="1">
      <c r="A453" s="56" t="s">
        <v>303</v>
      </c>
      <c r="F453" s="61"/>
    </row>
    <row r="454" spans="1:38" ht="14.25" customHeight="1">
      <c r="B454" s="56" t="s">
        <v>304</v>
      </c>
      <c r="F454" s="61"/>
    </row>
    <row r="455" spans="1:38" ht="14.25" customHeight="1">
      <c r="B455" s="56" t="s">
        <v>305</v>
      </c>
      <c r="F455" s="61"/>
    </row>
    <row r="456" spans="1:38" ht="14.25" customHeight="1">
      <c r="F456" s="61"/>
    </row>
    <row r="457" spans="1:38" ht="14.25" customHeight="1">
      <c r="B457" s="56" t="s">
        <v>306</v>
      </c>
      <c r="C457" s="56" t="s">
        <v>307</v>
      </c>
      <c r="D457" s="56" t="s">
        <v>308</v>
      </c>
      <c r="E457" s="56" t="s">
        <v>307</v>
      </c>
      <c r="F457" s="61" t="s">
        <v>309</v>
      </c>
      <c r="G457" s="56" t="s">
        <v>309</v>
      </c>
      <c r="H457" s="56" t="s">
        <v>309</v>
      </c>
      <c r="I457" s="56" t="s">
        <v>309</v>
      </c>
      <c r="J457" s="56" t="s">
        <v>51</v>
      </c>
      <c r="K457" s="56">
        <v>125</v>
      </c>
      <c r="L457" s="56" t="s">
        <v>309</v>
      </c>
      <c r="M457" s="56" t="s">
        <v>309</v>
      </c>
      <c r="N457" s="56" t="s">
        <v>309</v>
      </c>
      <c r="O457" s="56">
        <v>250</v>
      </c>
      <c r="P457" s="56" t="s">
        <v>309</v>
      </c>
      <c r="Q457" s="56" t="s">
        <v>309</v>
      </c>
      <c r="R457" s="56" t="s">
        <v>309</v>
      </c>
      <c r="S457" s="56">
        <v>500</v>
      </c>
      <c r="T457" s="56" t="s">
        <v>309</v>
      </c>
      <c r="U457" s="56" t="s">
        <v>309</v>
      </c>
      <c r="V457" s="56" t="s">
        <v>309</v>
      </c>
      <c r="W457" s="56">
        <v>1000</v>
      </c>
      <c r="X457" s="56" t="s">
        <v>309</v>
      </c>
      <c r="Y457" s="56" t="s">
        <v>309</v>
      </c>
      <c r="Z457" s="56" t="s">
        <v>309</v>
      </c>
      <c r="AA457" s="56">
        <v>2000</v>
      </c>
      <c r="AB457" s="56" t="s">
        <v>309</v>
      </c>
      <c r="AC457" s="56" t="s">
        <v>309</v>
      </c>
      <c r="AD457" s="56" t="s">
        <v>309</v>
      </c>
      <c r="AE457" s="56">
        <v>4000</v>
      </c>
      <c r="AF457" s="56" t="s">
        <v>309</v>
      </c>
      <c r="AG457" s="56" t="s">
        <v>309</v>
      </c>
      <c r="AH457" s="56" t="s">
        <v>309</v>
      </c>
      <c r="AI457" s="56">
        <v>8000</v>
      </c>
      <c r="AJ457" s="56" t="s">
        <v>309</v>
      </c>
      <c r="AK457" s="56" t="s">
        <v>309</v>
      </c>
      <c r="AL457" s="56" t="s">
        <v>309</v>
      </c>
    </row>
    <row r="458" spans="1:38" ht="14.25" customHeight="1">
      <c r="B458" s="56" t="s">
        <v>310</v>
      </c>
      <c r="C458" s="56" t="s">
        <v>311</v>
      </c>
      <c r="D458" s="56" t="s">
        <v>310</v>
      </c>
      <c r="E458" s="56" t="s">
        <v>311</v>
      </c>
      <c r="F458" s="61" t="s">
        <v>312</v>
      </c>
      <c r="G458" s="56" t="s">
        <v>313</v>
      </c>
      <c r="H458" s="56" t="s">
        <v>314</v>
      </c>
      <c r="I458" s="56" t="s">
        <v>315</v>
      </c>
      <c r="J458" s="56" t="s">
        <v>309</v>
      </c>
      <c r="K458" s="56" t="s">
        <v>316</v>
      </c>
      <c r="L458" s="56" t="s">
        <v>317</v>
      </c>
      <c r="M458" s="56" t="s">
        <v>318</v>
      </c>
      <c r="N458" s="56" t="s">
        <v>315</v>
      </c>
      <c r="O458" s="56" t="s">
        <v>316</v>
      </c>
      <c r="P458" s="56" t="s">
        <v>317</v>
      </c>
      <c r="Q458" s="56" t="s">
        <v>318</v>
      </c>
      <c r="R458" s="56" t="s">
        <v>315</v>
      </c>
      <c r="S458" s="56" t="s">
        <v>316</v>
      </c>
      <c r="T458" s="56" t="s">
        <v>317</v>
      </c>
      <c r="U458" s="56" t="s">
        <v>318</v>
      </c>
      <c r="V458" s="56" t="s">
        <v>315</v>
      </c>
      <c r="W458" s="56" t="s">
        <v>316</v>
      </c>
      <c r="X458" s="56" t="s">
        <v>317</v>
      </c>
      <c r="Y458" s="56" t="s">
        <v>318</v>
      </c>
      <c r="Z458" s="56" t="s">
        <v>315</v>
      </c>
      <c r="AA458" s="56" t="s">
        <v>316</v>
      </c>
      <c r="AB458" s="56" t="s">
        <v>317</v>
      </c>
      <c r="AC458" s="56" t="s">
        <v>318</v>
      </c>
      <c r="AD458" s="56" t="s">
        <v>315</v>
      </c>
      <c r="AE458" s="56" t="s">
        <v>316</v>
      </c>
      <c r="AF458" s="56" t="s">
        <v>317</v>
      </c>
      <c r="AG458" s="56" t="s">
        <v>318</v>
      </c>
      <c r="AH458" s="56" t="s">
        <v>315</v>
      </c>
      <c r="AI458" s="56" t="s">
        <v>316</v>
      </c>
      <c r="AJ458" s="56" t="s">
        <v>317</v>
      </c>
      <c r="AK458" s="56" t="s">
        <v>318</v>
      </c>
      <c r="AL458" s="56" t="s">
        <v>315</v>
      </c>
    </row>
    <row r="459" spans="1:38" ht="14.25" customHeight="1">
      <c r="B459" s="56" t="s">
        <v>319</v>
      </c>
      <c r="C459" s="56" t="s">
        <v>320</v>
      </c>
      <c r="D459" s="56" t="s">
        <v>319</v>
      </c>
      <c r="E459" s="56" t="s">
        <v>320</v>
      </c>
      <c r="F459" s="61" t="s">
        <v>321</v>
      </c>
      <c r="G459" s="56" t="s">
        <v>321</v>
      </c>
      <c r="H459" s="56" t="s">
        <v>94</v>
      </c>
      <c r="I459" s="56" t="s">
        <v>309</v>
      </c>
      <c r="J459" s="56" t="s">
        <v>309</v>
      </c>
      <c r="K459" s="56" t="s">
        <v>94</v>
      </c>
      <c r="L459" s="56" t="s">
        <v>322</v>
      </c>
      <c r="M459" s="56" t="s">
        <v>322</v>
      </c>
      <c r="N459" s="56" t="s">
        <v>309</v>
      </c>
      <c r="O459" s="56" t="s">
        <v>94</v>
      </c>
      <c r="P459" s="56" t="s">
        <v>322</v>
      </c>
      <c r="Q459" s="56" t="s">
        <v>322</v>
      </c>
      <c r="R459" s="56" t="s">
        <v>309</v>
      </c>
      <c r="S459" s="56" t="s">
        <v>94</v>
      </c>
      <c r="T459" s="56" t="s">
        <v>322</v>
      </c>
      <c r="U459" s="56" t="s">
        <v>322</v>
      </c>
      <c r="V459" s="56" t="s">
        <v>309</v>
      </c>
      <c r="W459" s="56" t="s">
        <v>94</v>
      </c>
      <c r="X459" s="56" t="s">
        <v>322</v>
      </c>
      <c r="Y459" s="56" t="s">
        <v>322</v>
      </c>
      <c r="Z459" s="56" t="s">
        <v>309</v>
      </c>
      <c r="AA459" s="56" t="s">
        <v>94</v>
      </c>
      <c r="AB459" s="56" t="s">
        <v>322</v>
      </c>
      <c r="AC459" s="56" t="s">
        <v>322</v>
      </c>
      <c r="AD459" s="56" t="s">
        <v>309</v>
      </c>
      <c r="AE459" s="56" t="s">
        <v>94</v>
      </c>
      <c r="AF459" s="56" t="s">
        <v>322</v>
      </c>
      <c r="AG459" s="56" t="s">
        <v>322</v>
      </c>
      <c r="AH459" s="56" t="s">
        <v>309</v>
      </c>
      <c r="AI459" s="56" t="s">
        <v>94</v>
      </c>
      <c r="AJ459" s="56" t="s">
        <v>322</v>
      </c>
      <c r="AK459" s="56" t="s">
        <v>322</v>
      </c>
      <c r="AL459" s="56" t="s">
        <v>309</v>
      </c>
    </row>
    <row r="460" spans="1:38" ht="14.25" customHeight="1">
      <c r="B460" s="62">
        <v>44302</v>
      </c>
      <c r="C460" s="60">
        <v>0.53872685185185187</v>
      </c>
      <c r="D460" s="62">
        <v>44302</v>
      </c>
      <c r="E460" s="60">
        <v>0.5389004629629629</v>
      </c>
      <c r="F460" s="61">
        <v>0.52</v>
      </c>
      <c r="G460" s="56" t="s">
        <v>309</v>
      </c>
      <c r="H460" s="56">
        <v>86.1</v>
      </c>
      <c r="I460" s="56" t="s">
        <v>323</v>
      </c>
      <c r="J460" s="56" t="s">
        <v>309</v>
      </c>
      <c r="K460" s="56">
        <v>88.3</v>
      </c>
      <c r="L460" s="56">
        <v>0.68</v>
      </c>
      <c r="M460" s="56">
        <v>0.38</v>
      </c>
      <c r="N460" s="56" t="s">
        <v>323</v>
      </c>
      <c r="O460" s="56">
        <v>88.6</v>
      </c>
      <c r="P460" s="56">
        <v>0.75</v>
      </c>
      <c r="Q460" s="56">
        <v>0.48</v>
      </c>
      <c r="R460" s="56" t="s">
        <v>323</v>
      </c>
      <c r="S460" s="56">
        <v>85.3</v>
      </c>
      <c r="T460" s="56">
        <v>0.76</v>
      </c>
      <c r="U460" s="56">
        <v>0.53</v>
      </c>
      <c r="V460" s="56" t="s">
        <v>323</v>
      </c>
      <c r="W460" s="56">
        <v>80.099999999999994</v>
      </c>
      <c r="X460" s="56">
        <v>0.6</v>
      </c>
      <c r="Y460" s="56">
        <v>0.3</v>
      </c>
      <c r="Z460" s="56" t="s">
        <v>323</v>
      </c>
      <c r="AA460" s="56">
        <v>73.599999999999994</v>
      </c>
      <c r="AB460" s="56">
        <v>0.67</v>
      </c>
      <c r="AC460" s="56">
        <v>0.38</v>
      </c>
      <c r="AD460" s="56" t="s">
        <v>323</v>
      </c>
      <c r="AE460" s="56">
        <v>68.5</v>
      </c>
      <c r="AF460" s="56">
        <v>0.82</v>
      </c>
      <c r="AG460" s="56">
        <v>0.55000000000000004</v>
      </c>
      <c r="AH460" s="56" t="s">
        <v>323</v>
      </c>
      <c r="AI460" s="56">
        <v>59</v>
      </c>
      <c r="AJ460" s="56">
        <v>0.75</v>
      </c>
      <c r="AK460" s="56">
        <v>0.14000000000000001</v>
      </c>
      <c r="AL460" s="56" t="s">
        <v>323</v>
      </c>
    </row>
    <row r="461" spans="1:38" ht="14.25" customHeight="1">
      <c r="F461" s="61"/>
    </row>
    <row r="462" spans="1:38" ht="14.25" customHeight="1">
      <c r="A462" s="56" t="s">
        <v>98</v>
      </c>
      <c r="F462" s="61"/>
    </row>
    <row r="463" spans="1:38" ht="14.25" customHeight="1">
      <c r="B463" s="56" t="s">
        <v>390</v>
      </c>
      <c r="F463" s="61"/>
    </row>
    <row r="464" spans="1:38" ht="14.25" customHeight="1">
      <c r="F464" s="61"/>
    </row>
    <row r="465" spans="6:6" ht="14.25" customHeight="1">
      <c r="F465" s="61"/>
    </row>
    <row r="466" spans="6:6" ht="14.25" customHeight="1">
      <c r="F466" s="61"/>
    </row>
    <row r="467" spans="6:6" ht="14.25" customHeight="1">
      <c r="F467" s="61"/>
    </row>
    <row r="468" spans="6:6" ht="14.25" customHeight="1">
      <c r="F468" s="61"/>
    </row>
    <row r="469" spans="6:6" ht="14.25" customHeight="1">
      <c r="F469" s="61"/>
    </row>
    <row r="470" spans="6:6" ht="14.25" customHeight="1">
      <c r="F470" s="61"/>
    </row>
    <row r="471" spans="6:6" ht="14.25" customHeight="1">
      <c r="F471" s="61"/>
    </row>
    <row r="472" spans="6:6" ht="14.25" customHeight="1">
      <c r="F472" s="61"/>
    </row>
    <row r="473" spans="6:6" ht="14.25" customHeight="1">
      <c r="F473" s="61"/>
    </row>
    <row r="474" spans="6:6" ht="14.25" customHeight="1">
      <c r="F474" s="61"/>
    </row>
    <row r="475" spans="6:6" ht="14.25" customHeight="1">
      <c r="F475" s="61"/>
    </row>
    <row r="476" spans="6:6" ht="14.25" customHeight="1">
      <c r="F476" s="61"/>
    </row>
    <row r="477" spans="6:6" ht="14.25" customHeight="1">
      <c r="F477" s="61"/>
    </row>
    <row r="478" spans="6:6" ht="14.25" customHeight="1">
      <c r="F478" s="61"/>
    </row>
    <row r="479" spans="6:6" ht="14.25" customHeight="1">
      <c r="F479" s="61"/>
    </row>
    <row r="480" spans="6:6" ht="14.25" customHeight="1">
      <c r="F480" s="61"/>
    </row>
    <row r="481" spans="6:6" ht="14.25" customHeight="1">
      <c r="F481" s="61"/>
    </row>
    <row r="482" spans="6:6" ht="14.25" customHeight="1">
      <c r="F482" s="61"/>
    </row>
    <row r="483" spans="6:6" ht="14.25" customHeight="1">
      <c r="F483" s="61"/>
    </row>
    <row r="484" spans="6:6" ht="14.25" customHeight="1">
      <c r="F484" s="61"/>
    </row>
    <row r="485" spans="6:6" ht="14.25" customHeight="1">
      <c r="F485" s="61"/>
    </row>
    <row r="486" spans="6:6" ht="14.25" customHeight="1">
      <c r="F486" s="61"/>
    </row>
    <row r="487" spans="6:6" ht="14.25" customHeight="1">
      <c r="F487" s="61"/>
    </row>
    <row r="488" spans="6:6" ht="14.25" customHeight="1">
      <c r="F488" s="61"/>
    </row>
    <row r="489" spans="6:6" ht="14.25" customHeight="1">
      <c r="F489" s="61"/>
    </row>
    <row r="490" spans="6:6" ht="14.25" customHeight="1">
      <c r="F490" s="61"/>
    </row>
    <row r="491" spans="6:6" ht="14.25" customHeight="1">
      <c r="F491" s="61"/>
    </row>
    <row r="492" spans="6:6" ht="14.25" customHeight="1">
      <c r="F492" s="61"/>
    </row>
    <row r="493" spans="6:6" ht="14.25" customHeight="1">
      <c r="F493" s="61"/>
    </row>
    <row r="494" spans="6:6" ht="14.25" customHeight="1">
      <c r="F494" s="61"/>
    </row>
    <row r="495" spans="6:6" ht="14.25" customHeight="1">
      <c r="F495" s="61"/>
    </row>
    <row r="496" spans="6:6" ht="14.25" customHeight="1">
      <c r="F496" s="61"/>
    </row>
    <row r="497" spans="6:6" ht="14.25" customHeight="1">
      <c r="F497" s="61"/>
    </row>
    <row r="498" spans="6:6" ht="14.25" customHeight="1">
      <c r="F498" s="61"/>
    </row>
    <row r="499" spans="6:6" ht="14.25" customHeight="1">
      <c r="F499" s="61"/>
    </row>
    <row r="500" spans="6:6" ht="14.25" customHeight="1">
      <c r="F500" s="61"/>
    </row>
    <row r="501" spans="6:6" ht="14.25" customHeight="1">
      <c r="F501" s="61"/>
    </row>
    <row r="502" spans="6:6" ht="14.25" customHeight="1">
      <c r="F502" s="61"/>
    </row>
    <row r="503" spans="6:6" ht="14.25" customHeight="1">
      <c r="F503" s="61"/>
    </row>
    <row r="504" spans="6:6" ht="14.25" customHeight="1">
      <c r="F504" s="61"/>
    </row>
    <row r="505" spans="6:6" ht="14.25" customHeight="1">
      <c r="F505" s="61"/>
    </row>
    <row r="506" spans="6:6" ht="14.25" customHeight="1">
      <c r="F506" s="61"/>
    </row>
    <row r="507" spans="6:6" ht="14.25" customHeight="1">
      <c r="F507" s="61"/>
    </row>
    <row r="508" spans="6:6" ht="14.25" customHeight="1">
      <c r="F508" s="61"/>
    </row>
    <row r="509" spans="6:6" ht="14.25" customHeight="1">
      <c r="F509" s="61"/>
    </row>
    <row r="510" spans="6:6" ht="14.25" customHeight="1">
      <c r="F510" s="61"/>
    </row>
    <row r="511" spans="6:6" ht="14.25" customHeight="1">
      <c r="F511" s="61"/>
    </row>
    <row r="512" spans="6:6" ht="14.25" customHeight="1">
      <c r="F512" s="61"/>
    </row>
    <row r="513" spans="6:6" ht="14.25" customHeight="1">
      <c r="F513" s="61"/>
    </row>
    <row r="514" spans="6:6" ht="14.25" customHeight="1">
      <c r="F514" s="61"/>
    </row>
    <row r="515" spans="6:6" ht="14.25" customHeight="1">
      <c r="F515" s="61"/>
    </row>
    <row r="516" spans="6:6" ht="14.25" customHeight="1">
      <c r="F516" s="61"/>
    </row>
    <row r="517" spans="6:6" ht="14.25" customHeight="1">
      <c r="F517" s="61"/>
    </row>
    <row r="518" spans="6:6" ht="14.25" customHeight="1">
      <c r="F518" s="61"/>
    </row>
    <row r="519" spans="6:6" ht="14.25" customHeight="1">
      <c r="F519" s="61"/>
    </row>
    <row r="520" spans="6:6" ht="14.25" customHeight="1">
      <c r="F520" s="61"/>
    </row>
    <row r="521" spans="6:6" ht="14.25" customHeight="1">
      <c r="F521" s="61"/>
    </row>
    <row r="522" spans="6:6" ht="14.25" customHeight="1">
      <c r="F522" s="61"/>
    </row>
    <row r="523" spans="6:6" ht="14.25" customHeight="1">
      <c r="F523" s="61"/>
    </row>
    <row r="524" spans="6:6" ht="14.25" customHeight="1">
      <c r="F524" s="61"/>
    </row>
    <row r="525" spans="6:6" ht="14.25" customHeight="1">
      <c r="F525" s="61"/>
    </row>
    <row r="526" spans="6:6" ht="14.25" customHeight="1">
      <c r="F526" s="61"/>
    </row>
    <row r="527" spans="6:6" ht="14.25" customHeight="1">
      <c r="F527" s="61"/>
    </row>
    <row r="528" spans="6:6" ht="14.25" customHeight="1">
      <c r="F528" s="61"/>
    </row>
    <row r="529" spans="6:6" ht="14.25" customHeight="1">
      <c r="F529" s="61"/>
    </row>
    <row r="530" spans="6:6" ht="14.25" customHeight="1">
      <c r="F530" s="61"/>
    </row>
    <row r="531" spans="6:6" ht="14.25" customHeight="1">
      <c r="F531" s="61"/>
    </row>
    <row r="532" spans="6:6" ht="14.25" customHeight="1">
      <c r="F532" s="61"/>
    </row>
    <row r="533" spans="6:6" ht="14.25" customHeight="1">
      <c r="F533" s="61"/>
    </row>
    <row r="534" spans="6:6" ht="14.25" customHeight="1">
      <c r="F534" s="61"/>
    </row>
    <row r="535" spans="6:6" ht="14.25" customHeight="1">
      <c r="F535" s="61"/>
    </row>
    <row r="536" spans="6:6" ht="14.25" customHeight="1">
      <c r="F536" s="61"/>
    </row>
    <row r="537" spans="6:6" ht="14.25" customHeight="1">
      <c r="F537" s="61"/>
    </row>
    <row r="538" spans="6:6" ht="14.25" customHeight="1">
      <c r="F538" s="61"/>
    </row>
    <row r="539" spans="6:6" ht="14.25" customHeight="1">
      <c r="F539" s="61"/>
    </row>
    <row r="540" spans="6:6" ht="14.25" customHeight="1">
      <c r="F540" s="61"/>
    </row>
    <row r="541" spans="6:6" ht="14.25" customHeight="1">
      <c r="F541" s="61"/>
    </row>
    <row r="542" spans="6:6" ht="14.25" customHeight="1">
      <c r="F542" s="61"/>
    </row>
    <row r="543" spans="6:6" ht="14.25" customHeight="1">
      <c r="F543" s="61"/>
    </row>
    <row r="544" spans="6:6" ht="14.25" customHeight="1">
      <c r="F544" s="61"/>
    </row>
    <row r="545" spans="6:6" ht="14.25" customHeight="1">
      <c r="F545" s="61"/>
    </row>
    <row r="546" spans="6:6" ht="14.25" customHeight="1">
      <c r="F546" s="61"/>
    </row>
    <row r="547" spans="6:6" ht="14.25" customHeight="1">
      <c r="F547" s="61"/>
    </row>
    <row r="548" spans="6:6" ht="14.25" customHeight="1">
      <c r="F548" s="61"/>
    </row>
    <row r="549" spans="6:6" ht="14.25" customHeight="1">
      <c r="F549" s="61"/>
    </row>
    <row r="550" spans="6:6" ht="14.25" customHeight="1">
      <c r="F550" s="61"/>
    </row>
    <row r="551" spans="6:6" ht="14.25" customHeight="1">
      <c r="F551" s="61"/>
    </row>
    <row r="552" spans="6:6" ht="14.25" customHeight="1">
      <c r="F552" s="61"/>
    </row>
    <row r="553" spans="6:6" ht="14.25" customHeight="1">
      <c r="F553" s="61"/>
    </row>
    <row r="554" spans="6:6" ht="14.25" customHeight="1">
      <c r="F554" s="61"/>
    </row>
    <row r="555" spans="6:6" ht="14.25" customHeight="1">
      <c r="F555" s="61"/>
    </row>
    <row r="556" spans="6:6" ht="14.25" customHeight="1">
      <c r="F556" s="61"/>
    </row>
    <row r="557" spans="6:6" ht="14.25" customHeight="1">
      <c r="F557" s="61"/>
    </row>
    <row r="558" spans="6:6" ht="14.25" customHeight="1">
      <c r="F558" s="61"/>
    </row>
    <row r="559" spans="6:6" ht="14.25" customHeight="1">
      <c r="F559" s="61"/>
    </row>
    <row r="560" spans="6:6" ht="14.25" customHeight="1">
      <c r="F560" s="61"/>
    </row>
    <row r="561" spans="6:6" ht="14.25" customHeight="1">
      <c r="F561" s="61"/>
    </row>
    <row r="562" spans="6:6" ht="14.25" customHeight="1">
      <c r="F562" s="61"/>
    </row>
    <row r="563" spans="6:6" ht="14.25" customHeight="1">
      <c r="F563" s="61"/>
    </row>
    <row r="564" spans="6:6" ht="14.25" customHeight="1">
      <c r="F564" s="61"/>
    </row>
    <row r="565" spans="6:6" ht="14.25" customHeight="1">
      <c r="F565" s="61"/>
    </row>
    <row r="566" spans="6:6" ht="14.25" customHeight="1">
      <c r="F566" s="61"/>
    </row>
    <row r="567" spans="6:6" ht="14.25" customHeight="1">
      <c r="F567" s="61"/>
    </row>
    <row r="568" spans="6:6" ht="14.25" customHeight="1">
      <c r="F568" s="61"/>
    </row>
    <row r="569" spans="6:6" ht="14.25" customHeight="1">
      <c r="F569" s="61"/>
    </row>
    <row r="570" spans="6:6" ht="14.25" customHeight="1">
      <c r="F570" s="61"/>
    </row>
    <row r="571" spans="6:6" ht="14.25" customHeight="1">
      <c r="F571" s="61"/>
    </row>
    <row r="572" spans="6:6" ht="14.25" customHeight="1">
      <c r="F572" s="61"/>
    </row>
    <row r="573" spans="6:6" ht="14.25" customHeight="1">
      <c r="F573" s="61"/>
    </row>
    <row r="574" spans="6:6" ht="14.25" customHeight="1">
      <c r="F574" s="61"/>
    </row>
    <row r="575" spans="6:6" ht="14.25" customHeight="1">
      <c r="F575" s="61"/>
    </row>
    <row r="576" spans="6:6" ht="14.25" customHeight="1">
      <c r="F576" s="61"/>
    </row>
    <row r="577" spans="6:6" ht="14.25" customHeight="1">
      <c r="F577" s="61"/>
    </row>
    <row r="578" spans="6:6" ht="14.25" customHeight="1">
      <c r="F578" s="61"/>
    </row>
    <row r="579" spans="6:6" ht="14.25" customHeight="1">
      <c r="F579" s="61"/>
    </row>
    <row r="580" spans="6:6" ht="14.25" customHeight="1">
      <c r="F580" s="61"/>
    </row>
    <row r="581" spans="6:6" ht="14.25" customHeight="1">
      <c r="F581" s="61"/>
    </row>
    <row r="582" spans="6:6" ht="14.25" customHeight="1">
      <c r="F582" s="61"/>
    </row>
    <row r="583" spans="6:6" ht="14.25" customHeight="1">
      <c r="F583" s="61"/>
    </row>
    <row r="584" spans="6:6" ht="14.25" customHeight="1">
      <c r="F584" s="61"/>
    </row>
    <row r="585" spans="6:6" ht="14.25" customHeight="1">
      <c r="F585" s="61"/>
    </row>
    <row r="586" spans="6:6" ht="14.25" customHeight="1">
      <c r="F586" s="61"/>
    </row>
    <row r="587" spans="6:6" ht="14.25" customHeight="1">
      <c r="F587" s="61"/>
    </row>
    <row r="588" spans="6:6" ht="14.25" customHeight="1">
      <c r="F588" s="61"/>
    </row>
    <row r="589" spans="6:6" ht="14.25" customHeight="1">
      <c r="F589" s="61"/>
    </row>
    <row r="590" spans="6:6" ht="14.25" customHeight="1">
      <c r="F590" s="61"/>
    </row>
    <row r="591" spans="6:6" ht="14.25" customHeight="1">
      <c r="F591" s="61"/>
    </row>
    <row r="592" spans="6:6" ht="14.25" customHeight="1">
      <c r="F592" s="61"/>
    </row>
    <row r="593" spans="6:6" ht="14.25" customHeight="1">
      <c r="F593" s="61"/>
    </row>
    <row r="594" spans="6:6" ht="14.25" customHeight="1">
      <c r="F594" s="61"/>
    </row>
    <row r="595" spans="6:6" ht="14.25" customHeight="1">
      <c r="F595" s="61"/>
    </row>
    <row r="596" spans="6:6" ht="14.25" customHeight="1">
      <c r="F596" s="61"/>
    </row>
    <row r="597" spans="6:6" ht="14.25" customHeight="1">
      <c r="F597" s="61"/>
    </row>
    <row r="598" spans="6:6" ht="14.25" customHeight="1">
      <c r="F598" s="61"/>
    </row>
    <row r="599" spans="6:6" ht="14.25" customHeight="1">
      <c r="F599" s="61"/>
    </row>
    <row r="600" spans="6:6" ht="14.25" customHeight="1">
      <c r="F600" s="61"/>
    </row>
    <row r="601" spans="6:6" ht="14.25" customHeight="1">
      <c r="F601" s="61"/>
    </row>
    <row r="602" spans="6:6" ht="14.25" customHeight="1">
      <c r="F602" s="61"/>
    </row>
    <row r="603" spans="6:6" ht="14.25" customHeight="1">
      <c r="F603" s="61"/>
    </row>
    <row r="604" spans="6:6" ht="14.25" customHeight="1">
      <c r="F604" s="61"/>
    </row>
    <row r="605" spans="6:6" ht="14.25" customHeight="1">
      <c r="F605" s="61"/>
    </row>
    <row r="606" spans="6:6" ht="14.25" customHeight="1">
      <c r="F606" s="61"/>
    </row>
    <row r="607" spans="6:6" ht="14.25" customHeight="1">
      <c r="F607" s="61"/>
    </row>
    <row r="608" spans="6:6" ht="14.25" customHeight="1">
      <c r="F608" s="61"/>
    </row>
    <row r="609" spans="6:6" ht="14.25" customHeight="1">
      <c r="F609" s="61"/>
    </row>
    <row r="610" spans="6:6" ht="14.25" customHeight="1">
      <c r="F610" s="61"/>
    </row>
    <row r="611" spans="6:6" ht="14.25" customHeight="1">
      <c r="F611" s="61"/>
    </row>
    <row r="612" spans="6:6" ht="14.25" customHeight="1">
      <c r="F612" s="61"/>
    </row>
    <row r="613" spans="6:6" ht="14.25" customHeight="1">
      <c r="F613" s="61"/>
    </row>
    <row r="614" spans="6:6" ht="14.25" customHeight="1">
      <c r="F614" s="61"/>
    </row>
    <row r="615" spans="6:6" ht="14.25" customHeight="1">
      <c r="F615" s="61"/>
    </row>
    <row r="616" spans="6:6" ht="14.25" customHeight="1">
      <c r="F616" s="61"/>
    </row>
    <row r="617" spans="6:6" ht="14.25" customHeight="1">
      <c r="F617" s="61"/>
    </row>
    <row r="618" spans="6:6" ht="14.25" customHeight="1">
      <c r="F618" s="61"/>
    </row>
    <row r="619" spans="6:6" ht="14.25" customHeight="1">
      <c r="F619" s="61"/>
    </row>
    <row r="620" spans="6:6" ht="14.25" customHeight="1">
      <c r="F620" s="61"/>
    </row>
    <row r="621" spans="6:6" ht="14.25" customHeight="1">
      <c r="F621" s="61"/>
    </row>
    <row r="622" spans="6:6" ht="14.25" customHeight="1">
      <c r="F622" s="61"/>
    </row>
    <row r="623" spans="6:6" ht="14.25" customHeight="1">
      <c r="F623" s="61"/>
    </row>
    <row r="624" spans="6:6" ht="14.25" customHeight="1">
      <c r="F624" s="61"/>
    </row>
    <row r="625" spans="6:6" ht="14.25" customHeight="1">
      <c r="F625" s="61"/>
    </row>
    <row r="626" spans="6:6" ht="14.25" customHeight="1">
      <c r="F626" s="61"/>
    </row>
    <row r="627" spans="6:6" ht="14.25" customHeight="1">
      <c r="F627" s="61"/>
    </row>
    <row r="628" spans="6:6" ht="14.25" customHeight="1">
      <c r="F628" s="61"/>
    </row>
    <row r="629" spans="6:6" ht="14.25" customHeight="1">
      <c r="F629" s="61"/>
    </row>
    <row r="630" spans="6:6" ht="14.25" customHeight="1">
      <c r="F630" s="61"/>
    </row>
    <row r="631" spans="6:6" ht="14.25" customHeight="1">
      <c r="F631" s="61"/>
    </row>
    <row r="632" spans="6:6" ht="14.25" customHeight="1">
      <c r="F632" s="61"/>
    </row>
    <row r="633" spans="6:6" ht="14.25" customHeight="1">
      <c r="F633" s="61"/>
    </row>
    <row r="634" spans="6:6" ht="14.25" customHeight="1">
      <c r="F634" s="61"/>
    </row>
    <row r="635" spans="6:6" ht="14.25" customHeight="1">
      <c r="F635" s="61"/>
    </row>
    <row r="636" spans="6:6" ht="14.25" customHeight="1">
      <c r="F636" s="61"/>
    </row>
    <row r="637" spans="6:6" ht="14.25" customHeight="1">
      <c r="F637" s="61"/>
    </row>
    <row r="638" spans="6:6" ht="14.25" customHeight="1">
      <c r="F638" s="61"/>
    </row>
    <row r="639" spans="6:6" ht="14.25" customHeight="1">
      <c r="F639" s="61"/>
    </row>
    <row r="640" spans="6:6" ht="14.25" customHeight="1">
      <c r="F640" s="61"/>
    </row>
    <row r="641" spans="6:6" ht="14.25" customHeight="1">
      <c r="F641" s="61"/>
    </row>
    <row r="642" spans="6:6" ht="14.25" customHeight="1">
      <c r="F642" s="61"/>
    </row>
    <row r="643" spans="6:6" ht="14.25" customHeight="1">
      <c r="F643" s="61"/>
    </row>
    <row r="644" spans="6:6" ht="14.25" customHeight="1">
      <c r="F644" s="61"/>
    </row>
    <row r="645" spans="6:6" ht="14.25" customHeight="1">
      <c r="F645" s="61"/>
    </row>
    <row r="646" spans="6:6" ht="14.25" customHeight="1">
      <c r="F646" s="61"/>
    </row>
    <row r="647" spans="6:6" ht="14.25" customHeight="1">
      <c r="F647" s="61"/>
    </row>
    <row r="648" spans="6:6" ht="14.25" customHeight="1">
      <c r="F648" s="61"/>
    </row>
    <row r="649" spans="6:6" ht="14.25" customHeight="1">
      <c r="F649" s="61"/>
    </row>
    <row r="650" spans="6:6" ht="14.25" customHeight="1">
      <c r="F650" s="61"/>
    </row>
    <row r="651" spans="6:6" ht="14.25" customHeight="1">
      <c r="F651" s="61"/>
    </row>
    <row r="652" spans="6:6" ht="14.25" customHeight="1">
      <c r="F652" s="61"/>
    </row>
    <row r="653" spans="6:6" ht="14.25" customHeight="1">
      <c r="F653" s="61"/>
    </row>
    <row r="654" spans="6:6" ht="14.25" customHeight="1">
      <c r="F654" s="61"/>
    </row>
    <row r="655" spans="6:6" ht="14.25" customHeight="1">
      <c r="F655" s="61"/>
    </row>
    <row r="656" spans="6:6" ht="14.25" customHeight="1">
      <c r="F656" s="61"/>
    </row>
    <row r="657" spans="6:6" ht="14.25" customHeight="1">
      <c r="F657" s="61"/>
    </row>
    <row r="658" spans="6:6" ht="14.25" customHeight="1">
      <c r="F658" s="61"/>
    </row>
    <row r="659" spans="6:6" ht="14.25" customHeight="1">
      <c r="F659" s="61"/>
    </row>
    <row r="660" spans="6:6" ht="14.25" customHeight="1">
      <c r="F660" s="61"/>
    </row>
    <row r="661" spans="6:6" ht="14.25" customHeight="1">
      <c r="F661" s="61"/>
    </row>
    <row r="662" spans="6:6" ht="14.25" customHeight="1">
      <c r="F662" s="61"/>
    </row>
    <row r="663" spans="6:6" ht="14.25" customHeight="1">
      <c r="F663" s="61"/>
    </row>
    <row r="664" spans="6:6" ht="14.25" customHeight="1">
      <c r="F664" s="61"/>
    </row>
    <row r="665" spans="6:6" ht="14.25" customHeight="1">
      <c r="F665" s="61"/>
    </row>
    <row r="666" spans="6:6" ht="14.25" customHeight="1">
      <c r="F666" s="61"/>
    </row>
    <row r="667" spans="6:6" ht="14.25" customHeight="1">
      <c r="F667" s="61"/>
    </row>
    <row r="668" spans="6:6" ht="14.25" customHeight="1">
      <c r="F668" s="61"/>
    </row>
    <row r="669" spans="6:6" ht="14.25" customHeight="1">
      <c r="F669" s="61"/>
    </row>
    <row r="670" spans="6:6" ht="14.25" customHeight="1">
      <c r="F670" s="61"/>
    </row>
    <row r="671" spans="6:6" ht="14.25" customHeight="1">
      <c r="F671" s="61"/>
    </row>
    <row r="672" spans="6:6" ht="14.25" customHeight="1">
      <c r="F672" s="61"/>
    </row>
    <row r="673" spans="6:6" ht="14.25" customHeight="1">
      <c r="F673" s="61"/>
    </row>
    <row r="674" spans="6:6" ht="14.25" customHeight="1">
      <c r="F674" s="61"/>
    </row>
    <row r="675" spans="6:6" ht="14.25" customHeight="1">
      <c r="F675" s="61"/>
    </row>
    <row r="676" spans="6:6" ht="14.25" customHeight="1">
      <c r="F676" s="61"/>
    </row>
    <row r="677" spans="6:6" ht="14.25" customHeight="1">
      <c r="F677" s="61"/>
    </row>
    <row r="678" spans="6:6" ht="14.25" customHeight="1">
      <c r="F678" s="61"/>
    </row>
    <row r="679" spans="6:6" ht="14.25" customHeight="1">
      <c r="F679" s="61"/>
    </row>
    <row r="680" spans="6:6" ht="14.25" customHeight="1">
      <c r="F680" s="61"/>
    </row>
    <row r="681" spans="6:6" ht="14.25" customHeight="1">
      <c r="F681" s="61"/>
    </row>
    <row r="682" spans="6:6" ht="14.25" customHeight="1">
      <c r="F682" s="61"/>
    </row>
    <row r="683" spans="6:6" ht="14.25" customHeight="1">
      <c r="F683" s="61"/>
    </row>
    <row r="684" spans="6:6" ht="14.25" customHeight="1">
      <c r="F684" s="61"/>
    </row>
    <row r="685" spans="6:6" ht="14.25" customHeight="1">
      <c r="F685" s="61"/>
    </row>
    <row r="686" spans="6:6" ht="14.25" customHeight="1">
      <c r="F686" s="61"/>
    </row>
    <row r="687" spans="6:6" ht="14.25" customHeight="1">
      <c r="F687" s="61"/>
    </row>
    <row r="688" spans="6:6" ht="14.25" customHeight="1">
      <c r="F688" s="61"/>
    </row>
    <row r="689" spans="6:6" ht="14.25" customHeight="1">
      <c r="F689" s="61"/>
    </row>
    <row r="690" spans="6:6" ht="14.25" customHeight="1">
      <c r="F690" s="61"/>
    </row>
    <row r="691" spans="6:6" ht="14.25" customHeight="1">
      <c r="F691" s="61"/>
    </row>
    <row r="692" spans="6:6" ht="14.25" customHeight="1">
      <c r="F692" s="61"/>
    </row>
    <row r="693" spans="6:6" ht="14.25" customHeight="1">
      <c r="F693" s="61"/>
    </row>
    <row r="694" spans="6:6" ht="14.25" customHeight="1">
      <c r="F694" s="61"/>
    </row>
    <row r="695" spans="6:6" ht="14.25" customHeight="1">
      <c r="F695" s="61"/>
    </row>
    <row r="696" spans="6:6" ht="14.25" customHeight="1">
      <c r="F696" s="61"/>
    </row>
    <row r="697" spans="6:6" ht="14.25" customHeight="1">
      <c r="F697" s="61"/>
    </row>
    <row r="698" spans="6:6" ht="14.25" customHeight="1">
      <c r="F698" s="61"/>
    </row>
    <row r="699" spans="6:6" ht="14.25" customHeight="1">
      <c r="F699" s="61"/>
    </row>
    <row r="700" spans="6:6" ht="14.25" customHeight="1">
      <c r="F700" s="61"/>
    </row>
    <row r="701" spans="6:6" ht="14.25" customHeight="1">
      <c r="F701" s="61"/>
    </row>
    <row r="702" spans="6:6" ht="14.25" customHeight="1">
      <c r="F702" s="61"/>
    </row>
    <row r="703" spans="6:6" ht="14.25" customHeight="1">
      <c r="F703" s="61"/>
    </row>
    <row r="704" spans="6:6" ht="14.25" customHeight="1">
      <c r="F704" s="61"/>
    </row>
    <row r="705" spans="6:6" ht="14.25" customHeight="1">
      <c r="F705" s="61"/>
    </row>
    <row r="706" spans="6:6" ht="14.25" customHeight="1">
      <c r="F706" s="61"/>
    </row>
    <row r="707" spans="6:6" ht="14.25" customHeight="1">
      <c r="F707" s="61"/>
    </row>
    <row r="708" spans="6:6" ht="14.25" customHeight="1">
      <c r="F708" s="61"/>
    </row>
    <row r="709" spans="6:6" ht="14.25" customHeight="1">
      <c r="F709" s="61"/>
    </row>
    <row r="710" spans="6:6" ht="14.25" customHeight="1">
      <c r="F710" s="61"/>
    </row>
    <row r="711" spans="6:6" ht="14.25" customHeight="1">
      <c r="F711" s="61"/>
    </row>
    <row r="712" spans="6:6" ht="14.25" customHeight="1">
      <c r="F712" s="61"/>
    </row>
    <row r="713" spans="6:6" ht="14.25" customHeight="1">
      <c r="F713" s="61"/>
    </row>
    <row r="714" spans="6:6" ht="14.25" customHeight="1">
      <c r="F714" s="61"/>
    </row>
    <row r="715" spans="6:6" ht="14.25" customHeight="1">
      <c r="F715" s="61"/>
    </row>
    <row r="716" spans="6:6" ht="14.25" customHeight="1">
      <c r="F716" s="61"/>
    </row>
    <row r="717" spans="6:6" ht="14.25" customHeight="1">
      <c r="F717" s="61"/>
    </row>
    <row r="718" spans="6:6" ht="14.25" customHeight="1">
      <c r="F718" s="61"/>
    </row>
    <row r="719" spans="6:6" ht="14.25" customHeight="1">
      <c r="F719" s="61"/>
    </row>
    <row r="720" spans="6:6" ht="14.25" customHeight="1">
      <c r="F720" s="61"/>
    </row>
    <row r="721" spans="6:6" ht="14.25" customHeight="1">
      <c r="F721" s="61"/>
    </row>
    <row r="722" spans="6:6" ht="14.25" customHeight="1">
      <c r="F722" s="61"/>
    </row>
    <row r="723" spans="6:6" ht="14.25" customHeight="1">
      <c r="F723" s="61"/>
    </row>
    <row r="724" spans="6:6" ht="14.25" customHeight="1">
      <c r="F724" s="61"/>
    </row>
    <row r="725" spans="6:6" ht="14.25" customHeight="1">
      <c r="F725" s="61"/>
    </row>
    <row r="726" spans="6:6" ht="14.25" customHeight="1">
      <c r="F726" s="61"/>
    </row>
    <row r="727" spans="6:6" ht="14.25" customHeight="1">
      <c r="F727" s="61"/>
    </row>
    <row r="728" spans="6:6" ht="14.25" customHeight="1">
      <c r="F728" s="61"/>
    </row>
    <row r="729" spans="6:6" ht="14.25" customHeight="1">
      <c r="F729" s="61"/>
    </row>
    <row r="730" spans="6:6" ht="14.25" customHeight="1">
      <c r="F730" s="61"/>
    </row>
    <row r="731" spans="6:6" ht="14.25" customHeight="1">
      <c r="F731" s="61"/>
    </row>
    <row r="732" spans="6:6" ht="14.25" customHeight="1">
      <c r="F732" s="61"/>
    </row>
    <row r="733" spans="6:6" ht="14.25" customHeight="1">
      <c r="F733" s="61"/>
    </row>
    <row r="734" spans="6:6" ht="14.25" customHeight="1">
      <c r="F734" s="61"/>
    </row>
    <row r="735" spans="6:6" ht="14.25" customHeight="1">
      <c r="F735" s="61"/>
    </row>
    <row r="736" spans="6:6" ht="14.25" customHeight="1">
      <c r="F736" s="61"/>
    </row>
    <row r="737" spans="6:6" ht="14.25" customHeight="1">
      <c r="F737" s="61"/>
    </row>
    <row r="738" spans="6:6" ht="14.25" customHeight="1">
      <c r="F738" s="61"/>
    </row>
    <row r="739" spans="6:6" ht="14.25" customHeight="1">
      <c r="F739" s="61"/>
    </row>
    <row r="740" spans="6:6" ht="14.25" customHeight="1">
      <c r="F740" s="61"/>
    </row>
    <row r="741" spans="6:6" ht="14.25" customHeight="1">
      <c r="F741" s="61"/>
    </row>
    <row r="742" spans="6:6" ht="14.25" customHeight="1">
      <c r="F742" s="61"/>
    </row>
    <row r="743" spans="6:6" ht="14.25" customHeight="1">
      <c r="F743" s="61"/>
    </row>
    <row r="744" spans="6:6" ht="14.25" customHeight="1">
      <c r="F744" s="61"/>
    </row>
    <row r="745" spans="6:6" ht="14.25" customHeight="1">
      <c r="F745" s="61"/>
    </row>
    <row r="746" spans="6:6" ht="14.25" customHeight="1">
      <c r="F746" s="61"/>
    </row>
    <row r="747" spans="6:6" ht="14.25" customHeight="1">
      <c r="F747" s="61"/>
    </row>
    <row r="748" spans="6:6" ht="14.25" customHeight="1">
      <c r="F748" s="61"/>
    </row>
    <row r="749" spans="6:6" ht="14.25" customHeight="1">
      <c r="F749" s="61"/>
    </row>
    <row r="750" spans="6:6" ht="14.25" customHeight="1">
      <c r="F750" s="61"/>
    </row>
    <row r="751" spans="6:6" ht="14.25" customHeight="1">
      <c r="F751" s="61"/>
    </row>
    <row r="752" spans="6:6" ht="14.25" customHeight="1">
      <c r="F752" s="61"/>
    </row>
    <row r="753" spans="6:6" ht="14.25" customHeight="1">
      <c r="F753" s="61"/>
    </row>
    <row r="754" spans="6:6" ht="14.25" customHeight="1">
      <c r="F754" s="61"/>
    </row>
    <row r="755" spans="6:6" ht="14.25" customHeight="1">
      <c r="F755" s="61"/>
    </row>
    <row r="756" spans="6:6" ht="14.25" customHeight="1">
      <c r="F756" s="61"/>
    </row>
    <row r="757" spans="6:6" ht="14.25" customHeight="1">
      <c r="F757" s="61"/>
    </row>
    <row r="758" spans="6:6" ht="14.25" customHeight="1">
      <c r="F758" s="61"/>
    </row>
    <row r="759" spans="6:6" ht="14.25" customHeight="1">
      <c r="F759" s="61"/>
    </row>
    <row r="760" spans="6:6" ht="14.25" customHeight="1">
      <c r="F760" s="61"/>
    </row>
    <row r="761" spans="6:6" ht="14.25" customHeight="1">
      <c r="F761" s="61"/>
    </row>
    <row r="762" spans="6:6" ht="14.25" customHeight="1">
      <c r="F762" s="61"/>
    </row>
    <row r="763" spans="6:6" ht="14.25" customHeight="1">
      <c r="F763" s="61"/>
    </row>
    <row r="764" spans="6:6" ht="14.25" customHeight="1">
      <c r="F764" s="61"/>
    </row>
    <row r="765" spans="6:6" ht="14.25" customHeight="1">
      <c r="F765" s="61"/>
    </row>
    <row r="766" spans="6:6" ht="14.25" customHeight="1">
      <c r="F766" s="61"/>
    </row>
    <row r="767" spans="6:6" ht="14.25" customHeight="1">
      <c r="F767" s="61"/>
    </row>
    <row r="768" spans="6:6" ht="14.25" customHeight="1">
      <c r="F768" s="61"/>
    </row>
    <row r="769" spans="6:6" ht="14.25" customHeight="1">
      <c r="F769" s="61"/>
    </row>
    <row r="770" spans="6:6" ht="14.25" customHeight="1">
      <c r="F770" s="61"/>
    </row>
    <row r="771" spans="6:6" ht="14.25" customHeight="1">
      <c r="F771" s="61"/>
    </row>
    <row r="772" spans="6:6" ht="14.25" customHeight="1">
      <c r="F772" s="61"/>
    </row>
    <row r="773" spans="6:6" ht="14.25" customHeight="1">
      <c r="F773" s="61"/>
    </row>
    <row r="774" spans="6:6" ht="14.25" customHeight="1">
      <c r="F774" s="61"/>
    </row>
    <row r="775" spans="6:6" ht="14.25" customHeight="1">
      <c r="F775" s="61"/>
    </row>
    <row r="776" spans="6:6" ht="14.25" customHeight="1">
      <c r="F776" s="61"/>
    </row>
    <row r="777" spans="6:6" ht="14.25" customHeight="1">
      <c r="F777" s="61"/>
    </row>
    <row r="778" spans="6:6" ht="14.25" customHeight="1">
      <c r="F778" s="61"/>
    </row>
    <row r="779" spans="6:6" ht="14.25" customHeight="1">
      <c r="F779" s="61"/>
    </row>
    <row r="780" spans="6:6" ht="14.25" customHeight="1">
      <c r="F780" s="61"/>
    </row>
    <row r="781" spans="6:6" ht="14.25" customHeight="1">
      <c r="F781" s="61"/>
    </row>
    <row r="782" spans="6:6" ht="14.25" customHeight="1">
      <c r="F782" s="61"/>
    </row>
    <row r="783" spans="6:6" ht="14.25" customHeight="1">
      <c r="F783" s="61"/>
    </row>
    <row r="784" spans="6:6" ht="14.25" customHeight="1">
      <c r="F784" s="61"/>
    </row>
    <row r="785" spans="6:6" ht="14.25" customHeight="1">
      <c r="F785" s="61"/>
    </row>
    <row r="786" spans="6:6" ht="14.25" customHeight="1">
      <c r="F786" s="61"/>
    </row>
    <row r="787" spans="6:6" ht="14.25" customHeight="1">
      <c r="F787" s="61"/>
    </row>
    <row r="788" spans="6:6" ht="14.25" customHeight="1">
      <c r="F788" s="61"/>
    </row>
    <row r="789" spans="6:6" ht="14.25" customHeight="1">
      <c r="F789" s="61"/>
    </row>
    <row r="790" spans="6:6" ht="14.25" customHeight="1">
      <c r="F790" s="61"/>
    </row>
    <row r="791" spans="6:6" ht="14.25" customHeight="1">
      <c r="F791" s="61"/>
    </row>
    <row r="792" spans="6:6" ht="14.25" customHeight="1">
      <c r="F792" s="61"/>
    </row>
    <row r="793" spans="6:6" ht="14.25" customHeight="1">
      <c r="F793" s="61"/>
    </row>
    <row r="794" spans="6:6" ht="14.25" customHeight="1">
      <c r="F794" s="61"/>
    </row>
    <row r="795" spans="6:6" ht="14.25" customHeight="1">
      <c r="F795" s="61"/>
    </row>
    <row r="796" spans="6:6" ht="14.25" customHeight="1">
      <c r="F796" s="61"/>
    </row>
    <row r="797" spans="6:6" ht="14.25" customHeight="1">
      <c r="F797" s="61"/>
    </row>
    <row r="798" spans="6:6" ht="14.25" customHeight="1">
      <c r="F798" s="61"/>
    </row>
    <row r="799" spans="6:6" ht="14.25" customHeight="1">
      <c r="F799" s="61"/>
    </row>
    <row r="800" spans="6:6" ht="14.25" customHeight="1">
      <c r="F800" s="61"/>
    </row>
    <row r="801" spans="6:6" ht="14.25" customHeight="1">
      <c r="F801" s="61"/>
    </row>
    <row r="802" spans="6:6" ht="14.25" customHeight="1">
      <c r="F802" s="61"/>
    </row>
    <row r="803" spans="6:6" ht="14.25" customHeight="1">
      <c r="F803" s="61"/>
    </row>
    <row r="804" spans="6:6" ht="14.25" customHeight="1">
      <c r="F804" s="61"/>
    </row>
    <row r="805" spans="6:6" ht="14.25" customHeight="1">
      <c r="F805" s="61"/>
    </row>
    <row r="806" spans="6:6" ht="14.25" customHeight="1">
      <c r="F806" s="61"/>
    </row>
    <row r="807" spans="6:6" ht="14.25" customHeight="1">
      <c r="F807" s="61"/>
    </row>
    <row r="808" spans="6:6" ht="14.25" customHeight="1">
      <c r="F808" s="61"/>
    </row>
    <row r="809" spans="6:6" ht="14.25" customHeight="1">
      <c r="F809" s="61"/>
    </row>
    <row r="810" spans="6:6" ht="14.25" customHeight="1">
      <c r="F810" s="61"/>
    </row>
    <row r="811" spans="6:6" ht="14.25" customHeight="1">
      <c r="F811" s="61"/>
    </row>
    <row r="812" spans="6:6" ht="14.25" customHeight="1">
      <c r="F812" s="61"/>
    </row>
    <row r="813" spans="6:6" ht="14.25" customHeight="1">
      <c r="F813" s="61"/>
    </row>
    <row r="814" spans="6:6" ht="14.25" customHeight="1">
      <c r="F814" s="61"/>
    </row>
    <row r="815" spans="6:6" ht="14.25" customHeight="1">
      <c r="F815" s="61"/>
    </row>
    <row r="816" spans="6:6" ht="14.25" customHeight="1">
      <c r="F816" s="61"/>
    </row>
    <row r="817" spans="6:6" ht="14.25" customHeight="1">
      <c r="F817" s="61"/>
    </row>
    <row r="818" spans="6:6" ht="14.25" customHeight="1">
      <c r="F818" s="61"/>
    </row>
    <row r="819" spans="6:6" ht="14.25" customHeight="1">
      <c r="F819" s="61"/>
    </row>
    <row r="820" spans="6:6" ht="14.25" customHeight="1">
      <c r="F820" s="61"/>
    </row>
    <row r="821" spans="6:6" ht="14.25" customHeight="1">
      <c r="F821" s="61"/>
    </row>
    <row r="822" spans="6:6" ht="14.25" customHeight="1">
      <c r="F822" s="61"/>
    </row>
    <row r="823" spans="6:6" ht="14.25" customHeight="1">
      <c r="F823" s="61"/>
    </row>
    <row r="824" spans="6:6" ht="14.25" customHeight="1">
      <c r="F824" s="61"/>
    </row>
    <row r="825" spans="6:6" ht="14.25" customHeight="1">
      <c r="F825" s="61"/>
    </row>
    <row r="826" spans="6:6" ht="14.25" customHeight="1">
      <c r="F826" s="61"/>
    </row>
    <row r="827" spans="6:6" ht="14.25" customHeight="1">
      <c r="F827" s="61"/>
    </row>
    <row r="828" spans="6:6" ht="14.25" customHeight="1">
      <c r="F828" s="61"/>
    </row>
    <row r="829" spans="6:6" ht="14.25" customHeight="1">
      <c r="F829" s="61"/>
    </row>
    <row r="830" spans="6:6" ht="14.25" customHeight="1">
      <c r="F830" s="61"/>
    </row>
    <row r="831" spans="6:6" ht="14.25" customHeight="1">
      <c r="F831" s="61"/>
    </row>
    <row r="832" spans="6:6" ht="14.25" customHeight="1">
      <c r="F832" s="61"/>
    </row>
    <row r="833" spans="6:6" ht="14.25" customHeight="1">
      <c r="F833" s="61"/>
    </row>
    <row r="834" spans="6:6" ht="14.25" customHeight="1">
      <c r="F834" s="61"/>
    </row>
    <row r="835" spans="6:6" ht="14.25" customHeight="1">
      <c r="F835" s="61"/>
    </row>
    <row r="836" spans="6:6" ht="14.25" customHeight="1">
      <c r="F836" s="61"/>
    </row>
    <row r="837" spans="6:6" ht="14.25" customHeight="1">
      <c r="F837" s="61"/>
    </row>
    <row r="838" spans="6:6" ht="14.25" customHeight="1">
      <c r="F838" s="61"/>
    </row>
    <row r="839" spans="6:6" ht="14.25" customHeight="1">
      <c r="F839" s="61"/>
    </row>
    <row r="840" spans="6:6" ht="14.25" customHeight="1">
      <c r="F840" s="61"/>
    </row>
    <row r="841" spans="6:6" ht="14.25" customHeight="1">
      <c r="F841" s="61"/>
    </row>
    <row r="842" spans="6:6" ht="14.25" customHeight="1">
      <c r="F842" s="61"/>
    </row>
    <row r="843" spans="6:6" ht="14.25" customHeight="1">
      <c r="F843" s="61"/>
    </row>
    <row r="844" spans="6:6" ht="14.25" customHeight="1">
      <c r="F844" s="61"/>
    </row>
    <row r="845" spans="6:6" ht="14.25" customHeight="1">
      <c r="F845" s="61"/>
    </row>
    <row r="846" spans="6:6" ht="14.25" customHeight="1">
      <c r="F846" s="61"/>
    </row>
    <row r="847" spans="6:6" ht="14.25" customHeight="1">
      <c r="F847" s="61"/>
    </row>
    <row r="848" spans="6:6" ht="14.25" customHeight="1">
      <c r="F848" s="61"/>
    </row>
    <row r="849" spans="6:6" ht="14.25" customHeight="1">
      <c r="F849" s="61"/>
    </row>
    <row r="850" spans="6:6" ht="14.25" customHeight="1">
      <c r="F850" s="61"/>
    </row>
    <row r="851" spans="6:6" ht="14.25" customHeight="1">
      <c r="F851" s="61"/>
    </row>
    <row r="852" spans="6:6" ht="14.25" customHeight="1">
      <c r="F852" s="61"/>
    </row>
    <row r="853" spans="6:6" ht="14.25" customHeight="1">
      <c r="F853" s="61"/>
    </row>
    <row r="854" spans="6:6" ht="14.25" customHeight="1">
      <c r="F854" s="61"/>
    </row>
    <row r="855" spans="6:6" ht="14.25" customHeight="1">
      <c r="F855" s="61"/>
    </row>
    <row r="856" spans="6:6" ht="14.25" customHeight="1">
      <c r="F856" s="61"/>
    </row>
    <row r="857" spans="6:6" ht="14.25" customHeight="1">
      <c r="F857" s="61"/>
    </row>
    <row r="858" spans="6:6" ht="14.25" customHeight="1">
      <c r="F858" s="61"/>
    </row>
    <row r="859" spans="6:6" ht="14.25" customHeight="1">
      <c r="F859" s="61"/>
    </row>
    <row r="860" spans="6:6" ht="14.25" customHeight="1">
      <c r="F860" s="61"/>
    </row>
    <row r="861" spans="6:6" ht="14.25" customHeight="1">
      <c r="F861" s="61"/>
    </row>
    <row r="862" spans="6:6" ht="14.25" customHeight="1">
      <c r="F862" s="61"/>
    </row>
    <row r="863" spans="6:6" ht="14.25" customHeight="1">
      <c r="F863" s="61"/>
    </row>
    <row r="864" spans="6:6" ht="14.25" customHeight="1">
      <c r="F864" s="61"/>
    </row>
    <row r="865" spans="6:6" ht="14.25" customHeight="1">
      <c r="F865" s="61"/>
    </row>
    <row r="866" spans="6:6" ht="14.25" customHeight="1">
      <c r="F866" s="61"/>
    </row>
    <row r="867" spans="6:6" ht="14.25" customHeight="1">
      <c r="F867" s="61"/>
    </row>
    <row r="868" spans="6:6" ht="14.25" customHeight="1">
      <c r="F868" s="61"/>
    </row>
    <row r="869" spans="6:6" ht="14.25" customHeight="1">
      <c r="F869" s="61"/>
    </row>
    <row r="870" spans="6:6" ht="14.25" customHeight="1">
      <c r="F870" s="61"/>
    </row>
    <row r="871" spans="6:6" ht="14.25" customHeight="1">
      <c r="F871" s="61"/>
    </row>
    <row r="872" spans="6:6" ht="14.25" customHeight="1">
      <c r="F872" s="61"/>
    </row>
    <row r="873" spans="6:6" ht="14.25" customHeight="1">
      <c r="F873" s="61"/>
    </row>
    <row r="874" spans="6:6" ht="14.25" customHeight="1">
      <c r="F874" s="61"/>
    </row>
    <row r="875" spans="6:6" ht="14.25" customHeight="1">
      <c r="F875" s="61"/>
    </row>
    <row r="876" spans="6:6" ht="14.25" customHeight="1">
      <c r="F876" s="61"/>
    </row>
    <row r="877" spans="6:6" ht="14.25" customHeight="1">
      <c r="F877" s="61"/>
    </row>
    <row r="878" spans="6:6" ht="14.25" customHeight="1">
      <c r="F878" s="61"/>
    </row>
    <row r="879" spans="6:6" ht="14.25" customHeight="1">
      <c r="F879" s="61"/>
    </row>
    <row r="880" spans="6:6" ht="14.25" customHeight="1">
      <c r="F880" s="61"/>
    </row>
    <row r="881" spans="6:6" ht="14.25" customHeight="1">
      <c r="F881" s="61"/>
    </row>
    <row r="882" spans="6:6" ht="14.25" customHeight="1">
      <c r="F882" s="61"/>
    </row>
    <row r="883" spans="6:6" ht="14.25" customHeight="1">
      <c r="F883" s="61"/>
    </row>
    <row r="884" spans="6:6" ht="14.25" customHeight="1">
      <c r="F884" s="61"/>
    </row>
    <row r="885" spans="6:6" ht="14.25" customHeight="1">
      <c r="F885" s="61"/>
    </row>
    <row r="886" spans="6:6" ht="14.25" customHeight="1">
      <c r="F886" s="61"/>
    </row>
    <row r="887" spans="6:6" ht="14.25" customHeight="1">
      <c r="F887" s="61"/>
    </row>
    <row r="888" spans="6:6" ht="14.25" customHeight="1">
      <c r="F888" s="61"/>
    </row>
    <row r="889" spans="6:6" ht="14.25" customHeight="1">
      <c r="F889" s="61"/>
    </row>
    <row r="890" spans="6:6" ht="14.25" customHeight="1">
      <c r="F890" s="61"/>
    </row>
    <row r="891" spans="6:6" ht="14.25" customHeight="1">
      <c r="F891" s="61"/>
    </row>
    <row r="892" spans="6:6" ht="14.25" customHeight="1">
      <c r="F892" s="61"/>
    </row>
    <row r="893" spans="6:6" ht="14.25" customHeight="1">
      <c r="F893" s="61"/>
    </row>
    <row r="894" spans="6:6" ht="14.25" customHeight="1">
      <c r="F894" s="61"/>
    </row>
    <row r="895" spans="6:6" ht="14.25" customHeight="1">
      <c r="F895" s="61"/>
    </row>
    <row r="896" spans="6:6" ht="14.25" customHeight="1">
      <c r="F896" s="61"/>
    </row>
    <row r="897" spans="6:6" ht="14.25" customHeight="1">
      <c r="F897" s="61"/>
    </row>
    <row r="898" spans="6:6" ht="14.25" customHeight="1">
      <c r="F898" s="61"/>
    </row>
    <row r="899" spans="6:6" ht="14.25" customHeight="1">
      <c r="F899" s="61"/>
    </row>
    <row r="900" spans="6:6" ht="14.25" customHeight="1">
      <c r="F900" s="61"/>
    </row>
    <row r="901" spans="6:6" ht="14.25" customHeight="1">
      <c r="F901" s="61"/>
    </row>
    <row r="902" spans="6:6" ht="14.25" customHeight="1">
      <c r="F902" s="61"/>
    </row>
    <row r="903" spans="6:6" ht="14.25" customHeight="1">
      <c r="F903" s="61"/>
    </row>
    <row r="904" spans="6:6" ht="14.25" customHeight="1">
      <c r="F904" s="61"/>
    </row>
    <row r="905" spans="6:6" ht="14.25" customHeight="1">
      <c r="F905" s="61"/>
    </row>
    <row r="906" spans="6:6" ht="14.25" customHeight="1">
      <c r="F906" s="61"/>
    </row>
    <row r="907" spans="6:6" ht="14.25" customHeight="1">
      <c r="F907" s="61"/>
    </row>
    <row r="908" spans="6:6" ht="14.25" customHeight="1">
      <c r="F908" s="61"/>
    </row>
    <row r="909" spans="6:6" ht="14.25" customHeight="1">
      <c r="F909" s="61"/>
    </row>
    <row r="910" spans="6:6" ht="14.25" customHeight="1">
      <c r="F910" s="61"/>
    </row>
    <row r="911" spans="6:6" ht="14.25" customHeight="1">
      <c r="F911" s="61"/>
    </row>
    <row r="912" spans="6:6" ht="14.25" customHeight="1">
      <c r="F912" s="61"/>
    </row>
    <row r="913" spans="6:6" ht="14.25" customHeight="1">
      <c r="F913" s="61"/>
    </row>
    <row r="914" spans="6:6" ht="14.25" customHeight="1">
      <c r="F914" s="61"/>
    </row>
    <row r="915" spans="6:6" ht="14.25" customHeight="1">
      <c r="F915" s="61"/>
    </row>
    <row r="916" spans="6:6" ht="14.25" customHeight="1">
      <c r="F916" s="61"/>
    </row>
    <row r="917" spans="6:6" ht="14.25" customHeight="1">
      <c r="F917" s="61"/>
    </row>
    <row r="918" spans="6:6" ht="14.25" customHeight="1">
      <c r="F918" s="61"/>
    </row>
    <row r="919" spans="6:6" ht="14.25" customHeight="1">
      <c r="F919" s="61"/>
    </row>
    <row r="920" spans="6:6" ht="14.25" customHeight="1">
      <c r="F920" s="61"/>
    </row>
    <row r="921" spans="6:6" ht="14.25" customHeight="1">
      <c r="F921" s="61"/>
    </row>
    <row r="922" spans="6:6" ht="14.25" customHeight="1">
      <c r="F922" s="61"/>
    </row>
    <row r="923" spans="6:6" ht="14.25" customHeight="1">
      <c r="F923" s="61"/>
    </row>
    <row r="924" spans="6:6" ht="14.25" customHeight="1">
      <c r="F924" s="61"/>
    </row>
    <row r="925" spans="6:6" ht="14.25" customHeight="1">
      <c r="F925" s="61"/>
    </row>
    <row r="926" spans="6:6" ht="14.25" customHeight="1">
      <c r="F926" s="61"/>
    </row>
    <row r="927" spans="6:6" ht="14.25" customHeight="1">
      <c r="F927" s="61"/>
    </row>
    <row r="928" spans="6:6" ht="14.25" customHeight="1">
      <c r="F928" s="61"/>
    </row>
    <row r="929" spans="6:6" ht="14.25" customHeight="1">
      <c r="F929" s="61"/>
    </row>
    <row r="930" spans="6:6" ht="14.25" customHeight="1">
      <c r="F930" s="61"/>
    </row>
    <row r="931" spans="6:6" ht="14.25" customHeight="1">
      <c r="F931" s="61"/>
    </row>
    <row r="932" spans="6:6" ht="14.25" customHeight="1">
      <c r="F932" s="61"/>
    </row>
    <row r="933" spans="6:6" ht="14.25" customHeight="1">
      <c r="F933" s="61"/>
    </row>
    <row r="934" spans="6:6" ht="14.25" customHeight="1">
      <c r="F934" s="61"/>
    </row>
    <row r="935" spans="6:6" ht="14.25" customHeight="1">
      <c r="F935" s="61"/>
    </row>
    <row r="936" spans="6:6" ht="14.25" customHeight="1">
      <c r="F936" s="61"/>
    </row>
    <row r="937" spans="6:6" ht="14.25" customHeight="1">
      <c r="F937" s="61"/>
    </row>
    <row r="938" spans="6:6" ht="14.25" customHeight="1">
      <c r="F938" s="61"/>
    </row>
    <row r="939" spans="6:6" ht="14.25" customHeight="1">
      <c r="F939" s="61"/>
    </row>
    <row r="940" spans="6:6" ht="14.25" customHeight="1">
      <c r="F940" s="61"/>
    </row>
    <row r="941" spans="6:6" ht="14.25" customHeight="1">
      <c r="F941" s="61"/>
    </row>
    <row r="942" spans="6:6" ht="14.25" customHeight="1">
      <c r="F942" s="61"/>
    </row>
    <row r="943" spans="6:6" ht="14.25" customHeight="1">
      <c r="F943" s="61"/>
    </row>
    <row r="944" spans="6:6" ht="14.25" customHeight="1">
      <c r="F944" s="61"/>
    </row>
    <row r="945" spans="6:6" ht="14.25" customHeight="1">
      <c r="F945" s="61"/>
    </row>
    <row r="946" spans="6:6" ht="14.25" customHeight="1">
      <c r="F946" s="61"/>
    </row>
    <row r="947" spans="6:6" ht="14.25" customHeight="1">
      <c r="F947" s="61"/>
    </row>
    <row r="948" spans="6:6" ht="14.25" customHeight="1">
      <c r="F948" s="61"/>
    </row>
    <row r="949" spans="6:6" ht="14.25" customHeight="1">
      <c r="F949" s="61"/>
    </row>
    <row r="950" spans="6:6" ht="14.25" customHeight="1">
      <c r="F950" s="61"/>
    </row>
    <row r="951" spans="6:6" ht="14.25" customHeight="1">
      <c r="F951" s="61"/>
    </row>
    <row r="952" spans="6:6" ht="14.25" customHeight="1">
      <c r="F952" s="61"/>
    </row>
    <row r="953" spans="6:6" ht="14.25" customHeight="1">
      <c r="F953" s="61"/>
    </row>
    <row r="954" spans="6:6" ht="14.25" customHeight="1">
      <c r="F954" s="61"/>
    </row>
    <row r="955" spans="6:6" ht="14.25" customHeight="1">
      <c r="F955" s="61"/>
    </row>
    <row r="956" spans="6:6" ht="14.25" customHeight="1">
      <c r="F956" s="61"/>
    </row>
    <row r="957" spans="6:6" ht="14.25" customHeight="1">
      <c r="F957" s="61"/>
    </row>
    <row r="958" spans="6:6" ht="14.25" customHeight="1">
      <c r="F958" s="61"/>
    </row>
    <row r="959" spans="6:6" ht="14.25" customHeight="1">
      <c r="F959" s="61"/>
    </row>
    <row r="960" spans="6:6" ht="14.25" customHeight="1">
      <c r="F960" s="61"/>
    </row>
    <row r="961" spans="6:6" ht="14.25" customHeight="1">
      <c r="F961" s="61"/>
    </row>
    <row r="962" spans="6:6" ht="14.25" customHeight="1">
      <c r="F962" s="61"/>
    </row>
    <row r="963" spans="6:6" ht="14.25" customHeight="1">
      <c r="F963" s="61"/>
    </row>
    <row r="964" spans="6:6" ht="14.25" customHeight="1">
      <c r="F964" s="61"/>
    </row>
    <row r="965" spans="6:6" ht="14.25" customHeight="1">
      <c r="F965" s="61"/>
    </row>
    <row r="966" spans="6:6" ht="14.25" customHeight="1">
      <c r="F966" s="61"/>
    </row>
    <row r="967" spans="6:6" ht="14.25" customHeight="1">
      <c r="F967" s="61"/>
    </row>
    <row r="968" spans="6:6" ht="14.25" customHeight="1">
      <c r="F968" s="61"/>
    </row>
    <row r="969" spans="6:6" ht="14.25" customHeight="1">
      <c r="F969" s="61"/>
    </row>
    <row r="970" spans="6:6" ht="14.25" customHeight="1">
      <c r="F970" s="61"/>
    </row>
    <row r="971" spans="6:6" ht="14.25" customHeight="1">
      <c r="F971" s="61"/>
    </row>
    <row r="972" spans="6:6" ht="14.25" customHeight="1">
      <c r="F972" s="61"/>
    </row>
    <row r="973" spans="6:6" ht="14.25" customHeight="1">
      <c r="F973" s="61"/>
    </row>
    <row r="974" spans="6:6" ht="14.25" customHeight="1">
      <c r="F974" s="61"/>
    </row>
    <row r="975" spans="6:6" ht="14.25" customHeight="1">
      <c r="F975" s="61"/>
    </row>
    <row r="976" spans="6:6" ht="14.25" customHeight="1">
      <c r="F976" s="61"/>
    </row>
    <row r="977" spans="6:6" ht="14.25" customHeight="1">
      <c r="F977" s="61"/>
    </row>
    <row r="978" spans="6:6" ht="14.25" customHeight="1">
      <c r="F978" s="61"/>
    </row>
    <row r="979" spans="6:6" ht="14.25" customHeight="1">
      <c r="F979" s="61"/>
    </row>
    <row r="980" spans="6:6" ht="14.25" customHeight="1">
      <c r="F980" s="61"/>
    </row>
    <row r="981" spans="6:6" ht="14.25" customHeight="1">
      <c r="F981" s="61"/>
    </row>
    <row r="982" spans="6:6" ht="14.25" customHeight="1">
      <c r="F982" s="61"/>
    </row>
    <row r="983" spans="6:6" ht="14.25" customHeight="1">
      <c r="F983" s="61"/>
    </row>
    <row r="984" spans="6:6" ht="14.25" customHeight="1">
      <c r="F984" s="61"/>
    </row>
    <row r="985" spans="6:6" ht="14.25" customHeight="1">
      <c r="F985" s="61"/>
    </row>
    <row r="986" spans="6:6" ht="14.25" customHeight="1">
      <c r="F986" s="61"/>
    </row>
    <row r="987" spans="6:6" ht="14.25" customHeight="1">
      <c r="F987" s="61"/>
    </row>
    <row r="988" spans="6:6" ht="14.25" customHeight="1">
      <c r="F988" s="61"/>
    </row>
    <row r="989" spans="6:6" ht="14.25" customHeight="1">
      <c r="F989" s="61"/>
    </row>
    <row r="990" spans="6:6" ht="14.25" customHeight="1">
      <c r="F990" s="61"/>
    </row>
    <row r="991" spans="6:6" ht="14.25" customHeight="1">
      <c r="F991" s="61"/>
    </row>
    <row r="992" spans="6:6" ht="14.25" customHeight="1">
      <c r="F992" s="61"/>
    </row>
    <row r="993" spans="6:6" ht="14.25" customHeight="1">
      <c r="F993" s="61"/>
    </row>
    <row r="994" spans="6:6" ht="14.25" customHeight="1">
      <c r="F994" s="61"/>
    </row>
    <row r="995" spans="6:6" ht="14.25" customHeight="1">
      <c r="F995" s="61"/>
    </row>
    <row r="996" spans="6:6" ht="14.25" customHeight="1">
      <c r="F996" s="61"/>
    </row>
    <row r="997" spans="6:6" ht="14.25" customHeight="1">
      <c r="F997" s="61"/>
    </row>
    <row r="998" spans="6:6" ht="14.25" customHeight="1">
      <c r="F998" s="61"/>
    </row>
    <row r="999" spans="6:6" ht="14.25" customHeight="1">
      <c r="F999" s="61"/>
    </row>
    <row r="1000" spans="6:6" ht="14.25" customHeight="1">
      <c r="F1000" s="61"/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L1000"/>
  <sheetViews>
    <sheetView topLeftCell="A5" workbookViewId="0"/>
  </sheetViews>
  <sheetFormatPr defaultColWidth="12.625" defaultRowHeight="15" customHeight="1"/>
  <cols>
    <col min="1" max="1" width="20.875" bestFit="1" customWidth="1"/>
    <col min="2" max="2" width="32.75" customWidth="1"/>
    <col min="3" max="38" width="7.625" customWidth="1"/>
  </cols>
  <sheetData>
    <row r="1" spans="1:6" ht="14.25" customHeight="1">
      <c r="A1" s="56" t="s">
        <v>288</v>
      </c>
      <c r="C1" s="56" t="s">
        <v>391</v>
      </c>
      <c r="F1" s="61"/>
    </row>
    <row r="2" spans="1:6" ht="14.25" customHeight="1">
      <c r="A2" s="56" t="s">
        <v>290</v>
      </c>
      <c r="F2" s="61"/>
    </row>
    <row r="3" spans="1:6" ht="14.25" customHeight="1">
      <c r="F3" s="61"/>
    </row>
    <row r="4" spans="1:6" ht="14.25" customHeight="1">
      <c r="F4" s="61"/>
    </row>
    <row r="5" spans="1:6" ht="14.25" customHeight="1">
      <c r="A5" s="56" t="s">
        <v>66</v>
      </c>
      <c r="F5" s="61"/>
    </row>
    <row r="6" spans="1:6" ht="14.25" customHeight="1">
      <c r="B6" s="56" t="s">
        <v>67</v>
      </c>
      <c r="C6" s="56" t="s">
        <v>291</v>
      </c>
      <c r="F6" s="61"/>
    </row>
    <row r="7" spans="1:6" ht="14.25" customHeight="1">
      <c r="B7" s="56" t="s">
        <v>69</v>
      </c>
      <c r="C7" s="56" t="s">
        <v>292</v>
      </c>
      <c r="F7" s="61"/>
    </row>
    <row r="8" spans="1:6" ht="14.25" customHeight="1">
      <c r="B8" s="56" t="s">
        <v>71</v>
      </c>
      <c r="C8" s="56" t="s">
        <v>293</v>
      </c>
      <c r="F8" s="61"/>
    </row>
    <row r="9" spans="1:6" ht="14.25" customHeight="1">
      <c r="B9" s="56" t="s">
        <v>73</v>
      </c>
      <c r="C9" s="56" t="s">
        <v>74</v>
      </c>
      <c r="F9" s="61"/>
    </row>
    <row r="10" spans="1:6" ht="14.25" customHeight="1">
      <c r="F10" s="61"/>
    </row>
    <row r="11" spans="1:6" ht="14.25" customHeight="1">
      <c r="A11" s="56" t="s">
        <v>75</v>
      </c>
      <c r="F11" s="61"/>
    </row>
    <row r="12" spans="1:6" ht="14.25" customHeight="1">
      <c r="B12" s="56" t="s">
        <v>76</v>
      </c>
      <c r="C12" s="56" t="s">
        <v>77</v>
      </c>
      <c r="F12" s="61"/>
    </row>
    <row r="13" spans="1:6" ht="14.25" customHeight="1">
      <c r="B13" s="56" t="s">
        <v>78</v>
      </c>
      <c r="C13" s="56" t="s">
        <v>79</v>
      </c>
      <c r="F13" s="61"/>
    </row>
    <row r="14" spans="1:6" ht="14.25" customHeight="1">
      <c r="B14" s="56" t="s">
        <v>294</v>
      </c>
      <c r="C14" s="56" t="s">
        <v>295</v>
      </c>
      <c r="F14" s="61"/>
    </row>
    <row r="15" spans="1:6" ht="14.25" customHeight="1">
      <c r="F15" s="61"/>
    </row>
    <row r="16" spans="1:6" ht="14.25" customHeight="1">
      <c r="A16" s="56" t="s">
        <v>296</v>
      </c>
      <c r="F16" s="61"/>
    </row>
    <row r="17" spans="1:38" ht="14.25" customHeight="1">
      <c r="B17" s="56" t="s">
        <v>297</v>
      </c>
      <c r="C17" s="56" t="s">
        <v>298</v>
      </c>
      <c r="F17" s="61"/>
    </row>
    <row r="18" spans="1:38" ht="14.25" customHeight="1">
      <c r="B18" s="56" t="s">
        <v>299</v>
      </c>
      <c r="C18" s="56" t="s">
        <v>300</v>
      </c>
      <c r="F18" s="61"/>
    </row>
    <row r="19" spans="1:38" ht="14.25" customHeight="1">
      <c r="F19" s="61"/>
    </row>
    <row r="20" spans="1:38" ht="14.25" customHeight="1">
      <c r="B20" s="56" t="s">
        <v>301</v>
      </c>
      <c r="C20" s="56">
        <v>50.6</v>
      </c>
      <c r="F20" s="61"/>
    </row>
    <row r="21" spans="1:38" ht="14.25" customHeight="1">
      <c r="B21" s="56" t="s">
        <v>51</v>
      </c>
      <c r="C21" s="56">
        <v>125</v>
      </c>
      <c r="D21" s="56">
        <v>250</v>
      </c>
      <c r="E21" s="56">
        <v>500</v>
      </c>
      <c r="F21" s="61">
        <v>1000</v>
      </c>
      <c r="G21" s="56">
        <v>2000</v>
      </c>
      <c r="H21" s="56">
        <v>4000</v>
      </c>
      <c r="I21" s="56">
        <v>8000</v>
      </c>
    </row>
    <row r="22" spans="1:38" ht="14.25" customHeight="1">
      <c r="B22" s="56" t="s">
        <v>302</v>
      </c>
      <c r="C22" s="56">
        <v>52</v>
      </c>
      <c r="D22" s="56">
        <v>51.2</v>
      </c>
      <c r="E22" s="56">
        <v>47.9</v>
      </c>
      <c r="F22" s="61">
        <v>46.3</v>
      </c>
      <c r="G22" s="56">
        <v>41.4</v>
      </c>
      <c r="H22" s="56">
        <v>34.200000000000003</v>
      </c>
      <c r="I22" s="56">
        <v>24.8</v>
      </c>
    </row>
    <row r="23" spans="1:38" ht="14.25" customHeight="1">
      <c r="F23" s="61"/>
    </row>
    <row r="24" spans="1:38" ht="14.25" customHeight="1">
      <c r="A24" s="56" t="s">
        <v>303</v>
      </c>
      <c r="F24" s="61"/>
    </row>
    <row r="25" spans="1:38" ht="14.25" customHeight="1">
      <c r="B25" s="56" t="s">
        <v>304</v>
      </c>
      <c r="F25" s="61"/>
    </row>
    <row r="26" spans="1:38" ht="14.25" customHeight="1">
      <c r="B26" s="56" t="s">
        <v>305</v>
      </c>
      <c r="F26" s="61"/>
    </row>
    <row r="27" spans="1:38" ht="14.25" customHeight="1">
      <c r="F27" s="61"/>
    </row>
    <row r="28" spans="1:38" ht="14.25" customHeight="1">
      <c r="B28" s="56" t="s">
        <v>306</v>
      </c>
      <c r="C28" s="56" t="s">
        <v>307</v>
      </c>
      <c r="D28" s="56" t="s">
        <v>308</v>
      </c>
      <c r="E28" s="56" t="s">
        <v>307</v>
      </c>
      <c r="F28" s="61" t="s">
        <v>309</v>
      </c>
      <c r="G28" s="56" t="s">
        <v>309</v>
      </c>
      <c r="H28" s="56" t="s">
        <v>309</v>
      </c>
      <c r="I28" s="56" t="s">
        <v>309</v>
      </c>
      <c r="J28" s="56" t="s">
        <v>51</v>
      </c>
      <c r="K28" s="56">
        <v>125</v>
      </c>
      <c r="L28" s="56" t="s">
        <v>309</v>
      </c>
      <c r="M28" s="56" t="s">
        <v>309</v>
      </c>
      <c r="N28" s="56" t="s">
        <v>309</v>
      </c>
      <c r="O28" s="56">
        <v>250</v>
      </c>
      <c r="P28" s="56" t="s">
        <v>309</v>
      </c>
      <c r="Q28" s="56" t="s">
        <v>309</v>
      </c>
      <c r="R28" s="56" t="s">
        <v>309</v>
      </c>
      <c r="S28" s="56">
        <v>500</v>
      </c>
      <c r="T28" s="56" t="s">
        <v>309</v>
      </c>
      <c r="U28" s="56" t="s">
        <v>309</v>
      </c>
      <c r="V28" s="56" t="s">
        <v>309</v>
      </c>
      <c r="W28" s="56">
        <v>1000</v>
      </c>
      <c r="X28" s="56" t="s">
        <v>309</v>
      </c>
      <c r="Y28" s="56" t="s">
        <v>309</v>
      </c>
      <c r="Z28" s="56" t="s">
        <v>309</v>
      </c>
      <c r="AA28" s="56">
        <v>2000</v>
      </c>
      <c r="AB28" s="56" t="s">
        <v>309</v>
      </c>
      <c r="AC28" s="56" t="s">
        <v>309</v>
      </c>
      <c r="AD28" s="56" t="s">
        <v>309</v>
      </c>
      <c r="AE28" s="56">
        <v>4000</v>
      </c>
      <c r="AF28" s="56" t="s">
        <v>309</v>
      </c>
      <c r="AG28" s="56" t="s">
        <v>309</v>
      </c>
      <c r="AH28" s="56" t="s">
        <v>309</v>
      </c>
      <c r="AI28" s="56">
        <v>8000</v>
      </c>
      <c r="AJ28" s="56" t="s">
        <v>309</v>
      </c>
      <c r="AK28" s="56" t="s">
        <v>309</v>
      </c>
      <c r="AL28" s="56" t="s">
        <v>309</v>
      </c>
    </row>
    <row r="29" spans="1:38" ht="14.25" customHeight="1">
      <c r="B29" s="56" t="s">
        <v>310</v>
      </c>
      <c r="C29" s="56" t="s">
        <v>311</v>
      </c>
      <c r="D29" s="56" t="s">
        <v>310</v>
      </c>
      <c r="E29" s="56" t="s">
        <v>311</v>
      </c>
      <c r="F29" s="61" t="s">
        <v>312</v>
      </c>
      <c r="G29" s="56" t="s">
        <v>313</v>
      </c>
      <c r="H29" s="56" t="s">
        <v>314</v>
      </c>
      <c r="I29" s="56" t="s">
        <v>315</v>
      </c>
      <c r="J29" s="56" t="s">
        <v>309</v>
      </c>
      <c r="K29" s="56" t="s">
        <v>316</v>
      </c>
      <c r="L29" s="56" t="s">
        <v>317</v>
      </c>
      <c r="M29" s="56" t="s">
        <v>318</v>
      </c>
      <c r="N29" s="56" t="s">
        <v>315</v>
      </c>
      <c r="O29" s="56" t="s">
        <v>316</v>
      </c>
      <c r="P29" s="56" t="s">
        <v>317</v>
      </c>
      <c r="Q29" s="56" t="s">
        <v>318</v>
      </c>
      <c r="R29" s="56" t="s">
        <v>315</v>
      </c>
      <c r="S29" s="56" t="s">
        <v>316</v>
      </c>
      <c r="T29" s="56" t="s">
        <v>317</v>
      </c>
      <c r="U29" s="56" t="s">
        <v>318</v>
      </c>
      <c r="V29" s="56" t="s">
        <v>315</v>
      </c>
      <c r="W29" s="56" t="s">
        <v>316</v>
      </c>
      <c r="X29" s="56" t="s">
        <v>317</v>
      </c>
      <c r="Y29" s="56" t="s">
        <v>318</v>
      </c>
      <c r="Z29" s="56" t="s">
        <v>315</v>
      </c>
      <c r="AA29" s="56" t="s">
        <v>316</v>
      </c>
      <c r="AB29" s="56" t="s">
        <v>317</v>
      </c>
      <c r="AC29" s="56" t="s">
        <v>318</v>
      </c>
      <c r="AD29" s="56" t="s">
        <v>315</v>
      </c>
      <c r="AE29" s="56" t="s">
        <v>316</v>
      </c>
      <c r="AF29" s="56" t="s">
        <v>317</v>
      </c>
      <c r="AG29" s="56" t="s">
        <v>318</v>
      </c>
      <c r="AH29" s="56" t="s">
        <v>315</v>
      </c>
      <c r="AI29" s="56" t="s">
        <v>316</v>
      </c>
      <c r="AJ29" s="56" t="s">
        <v>317</v>
      </c>
      <c r="AK29" s="56" t="s">
        <v>318</v>
      </c>
      <c r="AL29" s="56" t="s">
        <v>315</v>
      </c>
    </row>
    <row r="30" spans="1:38" ht="14.25" customHeight="1">
      <c r="B30" s="56" t="s">
        <v>319</v>
      </c>
      <c r="C30" s="56" t="s">
        <v>320</v>
      </c>
      <c r="D30" s="56" t="s">
        <v>319</v>
      </c>
      <c r="E30" s="56" t="s">
        <v>320</v>
      </c>
      <c r="F30" s="61" t="s">
        <v>321</v>
      </c>
      <c r="G30" s="56" t="s">
        <v>321</v>
      </c>
      <c r="H30" s="56" t="s">
        <v>94</v>
      </c>
      <c r="I30" s="56" t="s">
        <v>309</v>
      </c>
      <c r="J30" s="56" t="s">
        <v>309</v>
      </c>
      <c r="K30" s="56" t="s">
        <v>94</v>
      </c>
      <c r="L30" s="56" t="s">
        <v>322</v>
      </c>
      <c r="M30" s="56" t="s">
        <v>322</v>
      </c>
      <c r="N30" s="56" t="s">
        <v>309</v>
      </c>
      <c r="O30" s="56" t="s">
        <v>94</v>
      </c>
      <c r="P30" s="56" t="s">
        <v>322</v>
      </c>
      <c r="Q30" s="56" t="s">
        <v>322</v>
      </c>
      <c r="R30" s="56" t="s">
        <v>309</v>
      </c>
      <c r="S30" s="56" t="s">
        <v>94</v>
      </c>
      <c r="T30" s="56" t="s">
        <v>322</v>
      </c>
      <c r="U30" s="56" t="s">
        <v>322</v>
      </c>
      <c r="V30" s="56" t="s">
        <v>309</v>
      </c>
      <c r="W30" s="56" t="s">
        <v>94</v>
      </c>
      <c r="X30" s="56" t="s">
        <v>322</v>
      </c>
      <c r="Y30" s="56" t="s">
        <v>322</v>
      </c>
      <c r="Z30" s="56" t="s">
        <v>309</v>
      </c>
      <c r="AA30" s="56" t="s">
        <v>94</v>
      </c>
      <c r="AB30" s="56" t="s">
        <v>322</v>
      </c>
      <c r="AC30" s="56" t="s">
        <v>322</v>
      </c>
      <c r="AD30" s="56" t="s">
        <v>309</v>
      </c>
      <c r="AE30" s="56" t="s">
        <v>94</v>
      </c>
      <c r="AF30" s="56" t="s">
        <v>322</v>
      </c>
      <c r="AG30" s="56" t="s">
        <v>322</v>
      </c>
      <c r="AH30" s="56" t="s">
        <v>309</v>
      </c>
      <c r="AI30" s="56" t="s">
        <v>94</v>
      </c>
      <c r="AJ30" s="56" t="s">
        <v>322</v>
      </c>
      <c r="AK30" s="56" t="s">
        <v>322</v>
      </c>
      <c r="AL30" s="56" t="s">
        <v>309</v>
      </c>
    </row>
    <row r="31" spans="1:38" ht="14.25" customHeight="1">
      <c r="B31" s="62">
        <v>44302</v>
      </c>
      <c r="C31" s="60">
        <v>0.52150462962962962</v>
      </c>
      <c r="D31" s="62">
        <v>44302</v>
      </c>
      <c r="E31" s="60">
        <v>0.52167824074074076</v>
      </c>
      <c r="F31" s="61">
        <v>0.53</v>
      </c>
      <c r="G31" s="56" t="s">
        <v>309</v>
      </c>
      <c r="H31" s="56">
        <v>86.6</v>
      </c>
      <c r="I31" s="56" t="s">
        <v>323</v>
      </c>
      <c r="J31" s="56" t="s">
        <v>309</v>
      </c>
      <c r="K31" s="56">
        <v>85.1</v>
      </c>
      <c r="L31" s="56">
        <v>0.5</v>
      </c>
      <c r="M31" s="56">
        <v>0.11</v>
      </c>
      <c r="N31" s="56" t="s">
        <v>323</v>
      </c>
      <c r="O31" s="56">
        <v>87.7</v>
      </c>
      <c r="P31" s="56">
        <v>0.53</v>
      </c>
      <c r="Q31" s="56">
        <v>0.41</v>
      </c>
      <c r="R31" s="56" t="s">
        <v>323</v>
      </c>
      <c r="S31" s="56">
        <v>86.2</v>
      </c>
      <c r="T31" s="56">
        <v>0.78</v>
      </c>
      <c r="U31" s="56">
        <v>0.72</v>
      </c>
      <c r="V31" s="56" t="s">
        <v>323</v>
      </c>
      <c r="W31" s="56">
        <v>80.900000000000006</v>
      </c>
      <c r="X31" s="56">
        <v>0.64</v>
      </c>
      <c r="Y31" s="56">
        <v>0.22</v>
      </c>
      <c r="Z31" s="56" t="s">
        <v>323</v>
      </c>
      <c r="AA31" s="56">
        <v>74.3</v>
      </c>
      <c r="AB31" s="56">
        <v>0.72</v>
      </c>
      <c r="AC31" s="56">
        <v>0.43</v>
      </c>
      <c r="AD31" s="56" t="s">
        <v>323</v>
      </c>
      <c r="AE31" s="56">
        <v>69</v>
      </c>
      <c r="AF31" s="56">
        <v>0.79</v>
      </c>
      <c r="AG31" s="56">
        <v>0.54</v>
      </c>
      <c r="AH31" s="56" t="s">
        <v>323</v>
      </c>
      <c r="AI31" s="56">
        <v>59.6</v>
      </c>
      <c r="AJ31" s="56">
        <v>0.67</v>
      </c>
      <c r="AK31" s="56">
        <v>0.47</v>
      </c>
      <c r="AL31" s="56" t="s">
        <v>323</v>
      </c>
    </row>
    <row r="32" spans="1:38" ht="14.25" customHeight="1">
      <c r="F32" s="61"/>
    </row>
    <row r="33" spans="1:6" ht="14.25" customHeight="1">
      <c r="A33" s="56" t="s">
        <v>98</v>
      </c>
      <c r="F33" s="61"/>
    </row>
    <row r="34" spans="1:6" ht="14.25" customHeight="1">
      <c r="B34" s="56" t="s">
        <v>392</v>
      </c>
      <c r="D34" s="56" t="s">
        <v>393</v>
      </c>
      <c r="F34" s="61"/>
    </row>
    <row r="35" spans="1:6" ht="14.25" customHeight="1">
      <c r="A35" s="56" t="s">
        <v>290</v>
      </c>
      <c r="F35" s="61"/>
    </row>
    <row r="36" spans="1:6" ht="14.25" customHeight="1">
      <c r="F36" s="61"/>
    </row>
    <row r="37" spans="1:6" ht="14.25" customHeight="1">
      <c r="F37" s="61"/>
    </row>
    <row r="38" spans="1:6" ht="14.25" customHeight="1">
      <c r="A38" s="56" t="s">
        <v>66</v>
      </c>
      <c r="F38" s="61"/>
    </row>
    <row r="39" spans="1:6" ht="14.25" customHeight="1">
      <c r="B39" s="56" t="s">
        <v>67</v>
      </c>
      <c r="C39" s="56" t="s">
        <v>291</v>
      </c>
      <c r="F39" s="61"/>
    </row>
    <row r="40" spans="1:6" ht="14.25" customHeight="1">
      <c r="B40" s="56" t="s">
        <v>69</v>
      </c>
      <c r="C40" s="56" t="s">
        <v>292</v>
      </c>
      <c r="F40" s="61"/>
    </row>
    <row r="41" spans="1:6" ht="14.25" customHeight="1">
      <c r="B41" s="56" t="s">
        <v>71</v>
      </c>
      <c r="C41" s="56" t="s">
        <v>293</v>
      </c>
      <c r="F41" s="61"/>
    </row>
    <row r="42" spans="1:6" ht="14.25" customHeight="1">
      <c r="B42" s="56" t="s">
        <v>73</v>
      </c>
      <c r="C42" s="56" t="s">
        <v>74</v>
      </c>
      <c r="F42" s="61"/>
    </row>
    <row r="43" spans="1:6" ht="14.25" customHeight="1">
      <c r="F43" s="61"/>
    </row>
    <row r="44" spans="1:6" ht="14.25" customHeight="1">
      <c r="A44" s="56" t="s">
        <v>75</v>
      </c>
      <c r="F44" s="61"/>
    </row>
    <row r="45" spans="1:6" ht="14.25" customHeight="1">
      <c r="B45" s="56" t="s">
        <v>76</v>
      </c>
      <c r="C45" s="56" t="s">
        <v>77</v>
      </c>
      <c r="F45" s="61"/>
    </row>
    <row r="46" spans="1:6" ht="14.25" customHeight="1">
      <c r="B46" s="56" t="s">
        <v>78</v>
      </c>
      <c r="C46" s="56" t="s">
        <v>79</v>
      </c>
      <c r="F46" s="61"/>
    </row>
    <row r="47" spans="1:6" ht="14.25" customHeight="1">
      <c r="B47" s="56" t="s">
        <v>294</v>
      </c>
      <c r="C47" s="56" t="s">
        <v>295</v>
      </c>
      <c r="F47" s="61"/>
    </row>
    <row r="48" spans="1:6" ht="14.25" customHeight="1">
      <c r="F48" s="61"/>
    </row>
    <row r="49" spans="1:38" ht="14.25" customHeight="1">
      <c r="A49" s="56" t="s">
        <v>296</v>
      </c>
      <c r="F49" s="61"/>
    </row>
    <row r="50" spans="1:38" ht="14.25" customHeight="1">
      <c r="B50" s="56" t="s">
        <v>297</v>
      </c>
      <c r="C50" s="56" t="s">
        <v>298</v>
      </c>
      <c r="F50" s="61"/>
    </row>
    <row r="51" spans="1:38" ht="14.25" customHeight="1">
      <c r="B51" s="56" t="s">
        <v>299</v>
      </c>
      <c r="C51" s="56" t="s">
        <v>300</v>
      </c>
      <c r="F51" s="61"/>
    </row>
    <row r="52" spans="1:38" ht="14.25" customHeight="1">
      <c r="F52" s="61"/>
    </row>
    <row r="53" spans="1:38" ht="14.25" customHeight="1">
      <c r="B53" s="56" t="s">
        <v>301</v>
      </c>
      <c r="C53" s="56">
        <v>50.6</v>
      </c>
      <c r="F53" s="61"/>
    </row>
    <row r="54" spans="1:38" ht="14.25" customHeight="1">
      <c r="B54" s="56" t="s">
        <v>51</v>
      </c>
      <c r="C54" s="56">
        <v>125</v>
      </c>
      <c r="D54" s="56">
        <v>250</v>
      </c>
      <c r="E54" s="56">
        <v>500</v>
      </c>
      <c r="F54" s="61">
        <v>1000</v>
      </c>
      <c r="G54" s="56">
        <v>2000</v>
      </c>
      <c r="H54" s="56">
        <v>4000</v>
      </c>
      <c r="I54" s="56">
        <v>8000</v>
      </c>
    </row>
    <row r="55" spans="1:38" ht="14.25" customHeight="1">
      <c r="B55" s="56" t="s">
        <v>302</v>
      </c>
      <c r="C55" s="56">
        <v>52</v>
      </c>
      <c r="D55" s="56">
        <v>51.2</v>
      </c>
      <c r="E55" s="56">
        <v>47.9</v>
      </c>
      <c r="F55" s="61">
        <v>46.3</v>
      </c>
      <c r="G55" s="56">
        <v>41.4</v>
      </c>
      <c r="H55" s="56">
        <v>34.200000000000003</v>
      </c>
      <c r="I55" s="56">
        <v>24.8</v>
      </c>
    </row>
    <row r="56" spans="1:38" ht="14.25" customHeight="1">
      <c r="F56" s="61"/>
    </row>
    <row r="57" spans="1:38" ht="14.25" customHeight="1">
      <c r="A57" s="56" t="s">
        <v>303</v>
      </c>
      <c r="F57" s="61"/>
    </row>
    <row r="58" spans="1:38" ht="14.25" customHeight="1">
      <c r="B58" s="56" t="s">
        <v>304</v>
      </c>
      <c r="F58" s="61"/>
    </row>
    <row r="59" spans="1:38" ht="14.25" customHeight="1">
      <c r="B59" s="56" t="s">
        <v>305</v>
      </c>
      <c r="F59" s="61"/>
    </row>
    <row r="60" spans="1:38" ht="14.25" customHeight="1">
      <c r="F60" s="61"/>
    </row>
    <row r="61" spans="1:38" ht="14.25" customHeight="1">
      <c r="B61" s="56" t="s">
        <v>306</v>
      </c>
      <c r="C61" s="56" t="s">
        <v>307</v>
      </c>
      <c r="D61" s="56" t="s">
        <v>308</v>
      </c>
      <c r="E61" s="56" t="s">
        <v>307</v>
      </c>
      <c r="F61" s="61" t="s">
        <v>309</v>
      </c>
      <c r="G61" s="56" t="s">
        <v>309</v>
      </c>
      <c r="H61" s="56" t="s">
        <v>309</v>
      </c>
      <c r="I61" s="56" t="s">
        <v>309</v>
      </c>
      <c r="J61" s="56" t="s">
        <v>51</v>
      </c>
      <c r="K61" s="56">
        <v>125</v>
      </c>
      <c r="L61" s="56" t="s">
        <v>309</v>
      </c>
      <c r="M61" s="56" t="s">
        <v>309</v>
      </c>
      <c r="N61" s="56" t="s">
        <v>309</v>
      </c>
      <c r="O61" s="56">
        <v>250</v>
      </c>
      <c r="P61" s="56" t="s">
        <v>309</v>
      </c>
      <c r="Q61" s="56" t="s">
        <v>309</v>
      </c>
      <c r="R61" s="56" t="s">
        <v>309</v>
      </c>
      <c r="S61" s="56">
        <v>500</v>
      </c>
      <c r="T61" s="56" t="s">
        <v>309</v>
      </c>
      <c r="U61" s="56" t="s">
        <v>309</v>
      </c>
      <c r="V61" s="56" t="s">
        <v>309</v>
      </c>
      <c r="W61" s="56">
        <v>1000</v>
      </c>
      <c r="X61" s="56" t="s">
        <v>309</v>
      </c>
      <c r="Y61" s="56" t="s">
        <v>309</v>
      </c>
      <c r="Z61" s="56" t="s">
        <v>309</v>
      </c>
      <c r="AA61" s="56">
        <v>2000</v>
      </c>
      <c r="AB61" s="56" t="s">
        <v>309</v>
      </c>
      <c r="AC61" s="56" t="s">
        <v>309</v>
      </c>
      <c r="AD61" s="56" t="s">
        <v>309</v>
      </c>
      <c r="AE61" s="56">
        <v>4000</v>
      </c>
      <c r="AF61" s="56" t="s">
        <v>309</v>
      </c>
      <c r="AG61" s="56" t="s">
        <v>309</v>
      </c>
      <c r="AH61" s="56" t="s">
        <v>309</v>
      </c>
      <c r="AI61" s="56">
        <v>8000</v>
      </c>
      <c r="AJ61" s="56" t="s">
        <v>309</v>
      </c>
      <c r="AK61" s="56" t="s">
        <v>309</v>
      </c>
      <c r="AL61" s="56" t="s">
        <v>309</v>
      </c>
    </row>
    <row r="62" spans="1:38" ht="14.25" customHeight="1">
      <c r="B62" s="56" t="s">
        <v>310</v>
      </c>
      <c r="C62" s="56" t="s">
        <v>311</v>
      </c>
      <c r="D62" s="56" t="s">
        <v>310</v>
      </c>
      <c r="E62" s="56" t="s">
        <v>311</v>
      </c>
      <c r="F62" s="61" t="s">
        <v>312</v>
      </c>
      <c r="G62" s="56" t="s">
        <v>313</v>
      </c>
      <c r="H62" s="56" t="s">
        <v>314</v>
      </c>
      <c r="I62" s="56" t="s">
        <v>315</v>
      </c>
      <c r="J62" s="56" t="s">
        <v>309</v>
      </c>
      <c r="K62" s="56" t="s">
        <v>316</v>
      </c>
      <c r="L62" s="56" t="s">
        <v>317</v>
      </c>
      <c r="M62" s="56" t="s">
        <v>318</v>
      </c>
      <c r="N62" s="56" t="s">
        <v>315</v>
      </c>
      <c r="O62" s="56" t="s">
        <v>316</v>
      </c>
      <c r="P62" s="56" t="s">
        <v>317</v>
      </c>
      <c r="Q62" s="56" t="s">
        <v>318</v>
      </c>
      <c r="R62" s="56" t="s">
        <v>315</v>
      </c>
      <c r="S62" s="56" t="s">
        <v>316</v>
      </c>
      <c r="T62" s="56" t="s">
        <v>317</v>
      </c>
      <c r="U62" s="56" t="s">
        <v>318</v>
      </c>
      <c r="V62" s="56" t="s">
        <v>315</v>
      </c>
      <c r="W62" s="56" t="s">
        <v>316</v>
      </c>
      <c r="X62" s="56" t="s">
        <v>317</v>
      </c>
      <c r="Y62" s="56" t="s">
        <v>318</v>
      </c>
      <c r="Z62" s="56" t="s">
        <v>315</v>
      </c>
      <c r="AA62" s="56" t="s">
        <v>316</v>
      </c>
      <c r="AB62" s="56" t="s">
        <v>317</v>
      </c>
      <c r="AC62" s="56" t="s">
        <v>318</v>
      </c>
      <c r="AD62" s="56" t="s">
        <v>315</v>
      </c>
      <c r="AE62" s="56" t="s">
        <v>316</v>
      </c>
      <c r="AF62" s="56" t="s">
        <v>317</v>
      </c>
      <c r="AG62" s="56" t="s">
        <v>318</v>
      </c>
      <c r="AH62" s="56" t="s">
        <v>315</v>
      </c>
      <c r="AI62" s="56" t="s">
        <v>316</v>
      </c>
      <c r="AJ62" s="56" t="s">
        <v>317</v>
      </c>
      <c r="AK62" s="56" t="s">
        <v>318</v>
      </c>
      <c r="AL62" s="56" t="s">
        <v>315</v>
      </c>
    </row>
    <row r="63" spans="1:38" ht="14.25" customHeight="1">
      <c r="B63" s="56" t="s">
        <v>319</v>
      </c>
      <c r="C63" s="56" t="s">
        <v>320</v>
      </c>
      <c r="D63" s="56" t="s">
        <v>319</v>
      </c>
      <c r="E63" s="56" t="s">
        <v>320</v>
      </c>
      <c r="F63" s="61" t="s">
        <v>321</v>
      </c>
      <c r="G63" s="56" t="s">
        <v>321</v>
      </c>
      <c r="H63" s="56" t="s">
        <v>94</v>
      </c>
      <c r="I63" s="56" t="s">
        <v>309</v>
      </c>
      <c r="J63" s="56" t="s">
        <v>309</v>
      </c>
      <c r="K63" s="56" t="s">
        <v>94</v>
      </c>
      <c r="L63" s="56" t="s">
        <v>322</v>
      </c>
      <c r="M63" s="56" t="s">
        <v>322</v>
      </c>
      <c r="N63" s="56" t="s">
        <v>309</v>
      </c>
      <c r="O63" s="56" t="s">
        <v>94</v>
      </c>
      <c r="P63" s="56" t="s">
        <v>322</v>
      </c>
      <c r="Q63" s="56" t="s">
        <v>322</v>
      </c>
      <c r="R63" s="56" t="s">
        <v>309</v>
      </c>
      <c r="S63" s="56" t="s">
        <v>94</v>
      </c>
      <c r="T63" s="56" t="s">
        <v>322</v>
      </c>
      <c r="U63" s="56" t="s">
        <v>322</v>
      </c>
      <c r="V63" s="56" t="s">
        <v>309</v>
      </c>
      <c r="W63" s="56" t="s">
        <v>94</v>
      </c>
      <c r="X63" s="56" t="s">
        <v>322</v>
      </c>
      <c r="Y63" s="56" t="s">
        <v>322</v>
      </c>
      <c r="Z63" s="56" t="s">
        <v>309</v>
      </c>
      <c r="AA63" s="56" t="s">
        <v>94</v>
      </c>
      <c r="AB63" s="56" t="s">
        <v>322</v>
      </c>
      <c r="AC63" s="56" t="s">
        <v>322</v>
      </c>
      <c r="AD63" s="56" t="s">
        <v>309</v>
      </c>
      <c r="AE63" s="56" t="s">
        <v>94</v>
      </c>
      <c r="AF63" s="56" t="s">
        <v>322</v>
      </c>
      <c r="AG63" s="56" t="s">
        <v>322</v>
      </c>
      <c r="AH63" s="56" t="s">
        <v>309</v>
      </c>
      <c r="AI63" s="56" t="s">
        <v>94</v>
      </c>
      <c r="AJ63" s="56" t="s">
        <v>322</v>
      </c>
      <c r="AK63" s="56" t="s">
        <v>322</v>
      </c>
      <c r="AL63" s="56" t="s">
        <v>309</v>
      </c>
    </row>
    <row r="64" spans="1:38" ht="14.25" customHeight="1">
      <c r="B64" s="62">
        <v>44302</v>
      </c>
      <c r="C64" s="60">
        <v>0.51986111111111111</v>
      </c>
      <c r="D64" s="62">
        <v>44302</v>
      </c>
      <c r="E64" s="60">
        <v>0.52003472222222225</v>
      </c>
      <c r="F64" s="61">
        <v>0.56999999999999995</v>
      </c>
      <c r="G64" s="56" t="s">
        <v>309</v>
      </c>
      <c r="H64" s="56">
        <v>86.7</v>
      </c>
      <c r="I64" s="56" t="s">
        <v>323</v>
      </c>
      <c r="J64" s="56" t="s">
        <v>309</v>
      </c>
      <c r="K64" s="56">
        <v>86.2</v>
      </c>
      <c r="L64" s="56">
        <v>0.79</v>
      </c>
      <c r="M64" s="56">
        <v>0.11</v>
      </c>
      <c r="N64" s="56" t="s">
        <v>323</v>
      </c>
      <c r="O64" s="56">
        <v>88.4</v>
      </c>
      <c r="P64" s="56">
        <v>0.5</v>
      </c>
      <c r="Q64" s="56">
        <v>0.41</v>
      </c>
      <c r="R64" s="56" t="s">
        <v>323</v>
      </c>
      <c r="S64" s="56">
        <v>85</v>
      </c>
      <c r="T64" s="56">
        <v>0.68</v>
      </c>
      <c r="U64" s="56">
        <v>0.73</v>
      </c>
      <c r="V64" s="56" t="s">
        <v>323</v>
      </c>
      <c r="W64" s="56">
        <v>81.099999999999994</v>
      </c>
      <c r="X64" s="56">
        <v>0.66</v>
      </c>
      <c r="Y64" s="56">
        <v>0.55000000000000004</v>
      </c>
      <c r="Z64" s="56" t="s">
        <v>323</v>
      </c>
      <c r="AA64" s="56">
        <v>75.599999999999994</v>
      </c>
      <c r="AB64" s="56">
        <v>0.74</v>
      </c>
      <c r="AC64" s="56">
        <v>0.49</v>
      </c>
      <c r="AD64" s="56" t="s">
        <v>323</v>
      </c>
      <c r="AE64" s="56">
        <v>71.8</v>
      </c>
      <c r="AF64" s="56">
        <v>0.87</v>
      </c>
      <c r="AG64" s="56">
        <v>0.67</v>
      </c>
      <c r="AH64" s="56" t="s">
        <v>323</v>
      </c>
      <c r="AI64" s="56">
        <v>60.3</v>
      </c>
      <c r="AJ64" s="56">
        <v>0.69</v>
      </c>
      <c r="AK64" s="56">
        <v>0.52</v>
      </c>
      <c r="AL64" s="56" t="s">
        <v>323</v>
      </c>
    </row>
    <row r="65" spans="1:6" ht="14.25" customHeight="1">
      <c r="F65" s="61"/>
    </row>
    <row r="66" spans="1:6" ht="14.25" customHeight="1">
      <c r="A66" s="56" t="s">
        <v>98</v>
      </c>
      <c r="F66" s="61"/>
    </row>
    <row r="67" spans="1:6" ht="14.25" customHeight="1">
      <c r="B67" s="56" t="s">
        <v>394</v>
      </c>
      <c r="D67" s="56" t="s">
        <v>395</v>
      </c>
      <c r="F67" s="61"/>
    </row>
    <row r="68" spans="1:6" ht="14.25" customHeight="1">
      <c r="A68" s="56" t="s">
        <v>290</v>
      </c>
      <c r="F68" s="61"/>
    </row>
    <row r="69" spans="1:6" ht="14.25" customHeight="1">
      <c r="F69" s="61"/>
    </row>
    <row r="70" spans="1:6" ht="14.25" customHeight="1">
      <c r="F70" s="61"/>
    </row>
    <row r="71" spans="1:6" ht="14.25" customHeight="1">
      <c r="A71" s="56" t="s">
        <v>66</v>
      </c>
      <c r="F71" s="61"/>
    </row>
    <row r="72" spans="1:6" ht="14.25" customHeight="1">
      <c r="B72" s="56" t="s">
        <v>67</v>
      </c>
      <c r="C72" s="56" t="s">
        <v>291</v>
      </c>
      <c r="F72" s="61"/>
    </row>
    <row r="73" spans="1:6" ht="14.25" customHeight="1">
      <c r="B73" s="56" t="s">
        <v>69</v>
      </c>
      <c r="C73" s="56" t="s">
        <v>292</v>
      </c>
      <c r="F73" s="61"/>
    </row>
    <row r="74" spans="1:6" ht="14.25" customHeight="1">
      <c r="B74" s="56" t="s">
        <v>71</v>
      </c>
      <c r="C74" s="56" t="s">
        <v>293</v>
      </c>
      <c r="F74" s="61"/>
    </row>
    <row r="75" spans="1:6" ht="14.25" customHeight="1">
      <c r="B75" s="56" t="s">
        <v>73</v>
      </c>
      <c r="C75" s="56" t="s">
        <v>74</v>
      </c>
      <c r="F75" s="61"/>
    </row>
    <row r="76" spans="1:6" ht="14.25" customHeight="1">
      <c r="F76" s="61"/>
    </row>
    <row r="77" spans="1:6" ht="14.25" customHeight="1">
      <c r="A77" s="56" t="s">
        <v>75</v>
      </c>
      <c r="F77" s="61"/>
    </row>
    <row r="78" spans="1:6" ht="14.25" customHeight="1">
      <c r="B78" s="56" t="s">
        <v>76</v>
      </c>
      <c r="C78" s="56" t="s">
        <v>77</v>
      </c>
      <c r="F78" s="61"/>
    </row>
    <row r="79" spans="1:6" ht="14.25" customHeight="1">
      <c r="B79" s="56" t="s">
        <v>78</v>
      </c>
      <c r="C79" s="56" t="s">
        <v>79</v>
      </c>
      <c r="F79" s="61"/>
    </row>
    <row r="80" spans="1:6" ht="14.25" customHeight="1">
      <c r="B80" s="56" t="s">
        <v>294</v>
      </c>
      <c r="C80" s="56" t="s">
        <v>295</v>
      </c>
      <c r="F80" s="61"/>
    </row>
    <row r="81" spans="1:38" ht="14.25" customHeight="1">
      <c r="F81" s="61"/>
    </row>
    <row r="82" spans="1:38" ht="14.25" customHeight="1">
      <c r="A82" s="56" t="s">
        <v>296</v>
      </c>
      <c r="F82" s="61"/>
    </row>
    <row r="83" spans="1:38" ht="14.25" customHeight="1">
      <c r="B83" s="56" t="s">
        <v>297</v>
      </c>
      <c r="C83" s="56" t="s">
        <v>298</v>
      </c>
      <c r="F83" s="61"/>
    </row>
    <row r="84" spans="1:38" ht="14.25" customHeight="1">
      <c r="B84" s="56" t="s">
        <v>299</v>
      </c>
      <c r="C84" s="56" t="s">
        <v>300</v>
      </c>
      <c r="F84" s="61"/>
    </row>
    <row r="85" spans="1:38" ht="14.25" customHeight="1">
      <c r="F85" s="61"/>
    </row>
    <row r="86" spans="1:38" ht="14.25" customHeight="1">
      <c r="B86" s="56" t="s">
        <v>301</v>
      </c>
      <c r="C86" s="56">
        <v>50.6</v>
      </c>
      <c r="F86" s="61"/>
    </row>
    <row r="87" spans="1:38" ht="14.25" customHeight="1">
      <c r="B87" s="56" t="s">
        <v>51</v>
      </c>
      <c r="C87" s="56">
        <v>125</v>
      </c>
      <c r="D87" s="56">
        <v>250</v>
      </c>
      <c r="E87" s="56">
        <v>500</v>
      </c>
      <c r="F87" s="61">
        <v>1000</v>
      </c>
      <c r="G87" s="56">
        <v>2000</v>
      </c>
      <c r="H87" s="56">
        <v>4000</v>
      </c>
      <c r="I87" s="56">
        <v>8000</v>
      </c>
    </row>
    <row r="88" spans="1:38" ht="14.25" customHeight="1">
      <c r="B88" s="56" t="s">
        <v>302</v>
      </c>
      <c r="C88" s="56">
        <v>52</v>
      </c>
      <c r="D88" s="56">
        <v>51.2</v>
      </c>
      <c r="E88" s="56">
        <v>47.9</v>
      </c>
      <c r="F88" s="61">
        <v>46.3</v>
      </c>
      <c r="G88" s="56">
        <v>41.4</v>
      </c>
      <c r="H88" s="56">
        <v>34.200000000000003</v>
      </c>
      <c r="I88" s="56">
        <v>24.8</v>
      </c>
    </row>
    <row r="89" spans="1:38" ht="14.25" customHeight="1">
      <c r="F89" s="61"/>
    </row>
    <row r="90" spans="1:38" ht="14.25" customHeight="1">
      <c r="A90" s="56" t="s">
        <v>303</v>
      </c>
      <c r="F90" s="61"/>
    </row>
    <row r="91" spans="1:38" ht="14.25" customHeight="1">
      <c r="B91" s="56" t="s">
        <v>304</v>
      </c>
      <c r="F91" s="61"/>
    </row>
    <row r="92" spans="1:38" ht="14.25" customHeight="1">
      <c r="B92" s="56" t="s">
        <v>305</v>
      </c>
      <c r="F92" s="61"/>
    </row>
    <row r="93" spans="1:38" ht="14.25" customHeight="1">
      <c r="F93" s="61"/>
    </row>
    <row r="94" spans="1:38" ht="14.25" customHeight="1">
      <c r="B94" s="56" t="s">
        <v>306</v>
      </c>
      <c r="C94" s="56" t="s">
        <v>307</v>
      </c>
      <c r="D94" s="56" t="s">
        <v>308</v>
      </c>
      <c r="E94" s="56" t="s">
        <v>307</v>
      </c>
      <c r="F94" s="61" t="s">
        <v>309</v>
      </c>
      <c r="G94" s="56" t="s">
        <v>309</v>
      </c>
      <c r="H94" s="56" t="s">
        <v>309</v>
      </c>
      <c r="I94" s="56" t="s">
        <v>309</v>
      </c>
      <c r="J94" s="56" t="s">
        <v>51</v>
      </c>
      <c r="K94" s="56">
        <v>125</v>
      </c>
      <c r="L94" s="56" t="s">
        <v>309</v>
      </c>
      <c r="M94" s="56" t="s">
        <v>309</v>
      </c>
      <c r="N94" s="56" t="s">
        <v>309</v>
      </c>
      <c r="O94" s="56">
        <v>250</v>
      </c>
      <c r="P94" s="56" t="s">
        <v>309</v>
      </c>
      <c r="Q94" s="56" t="s">
        <v>309</v>
      </c>
      <c r="R94" s="56" t="s">
        <v>309</v>
      </c>
      <c r="S94" s="56">
        <v>500</v>
      </c>
      <c r="T94" s="56" t="s">
        <v>309</v>
      </c>
      <c r="U94" s="56" t="s">
        <v>309</v>
      </c>
      <c r="V94" s="56" t="s">
        <v>309</v>
      </c>
      <c r="W94" s="56">
        <v>1000</v>
      </c>
      <c r="X94" s="56" t="s">
        <v>309</v>
      </c>
      <c r="Y94" s="56" t="s">
        <v>309</v>
      </c>
      <c r="Z94" s="56" t="s">
        <v>309</v>
      </c>
      <c r="AA94" s="56">
        <v>2000</v>
      </c>
      <c r="AB94" s="56" t="s">
        <v>309</v>
      </c>
      <c r="AC94" s="56" t="s">
        <v>309</v>
      </c>
      <c r="AD94" s="56" t="s">
        <v>309</v>
      </c>
      <c r="AE94" s="56">
        <v>4000</v>
      </c>
      <c r="AF94" s="56" t="s">
        <v>309</v>
      </c>
      <c r="AG94" s="56" t="s">
        <v>309</v>
      </c>
      <c r="AH94" s="56" t="s">
        <v>309</v>
      </c>
      <c r="AI94" s="56">
        <v>8000</v>
      </c>
      <c r="AJ94" s="56" t="s">
        <v>309</v>
      </c>
      <c r="AK94" s="56" t="s">
        <v>309</v>
      </c>
      <c r="AL94" s="56" t="s">
        <v>309</v>
      </c>
    </row>
    <row r="95" spans="1:38" ht="14.25" customHeight="1">
      <c r="B95" s="56" t="s">
        <v>310</v>
      </c>
      <c r="C95" s="56" t="s">
        <v>311</v>
      </c>
      <c r="D95" s="56" t="s">
        <v>310</v>
      </c>
      <c r="E95" s="56" t="s">
        <v>311</v>
      </c>
      <c r="F95" s="61" t="s">
        <v>312</v>
      </c>
      <c r="G95" s="56" t="s">
        <v>313</v>
      </c>
      <c r="H95" s="56" t="s">
        <v>314</v>
      </c>
      <c r="I95" s="56" t="s">
        <v>315</v>
      </c>
      <c r="J95" s="56" t="s">
        <v>309</v>
      </c>
      <c r="K95" s="56" t="s">
        <v>316</v>
      </c>
      <c r="L95" s="56" t="s">
        <v>317</v>
      </c>
      <c r="M95" s="56" t="s">
        <v>318</v>
      </c>
      <c r="N95" s="56" t="s">
        <v>315</v>
      </c>
      <c r="O95" s="56" t="s">
        <v>316</v>
      </c>
      <c r="P95" s="56" t="s">
        <v>317</v>
      </c>
      <c r="Q95" s="56" t="s">
        <v>318</v>
      </c>
      <c r="R95" s="56" t="s">
        <v>315</v>
      </c>
      <c r="S95" s="56" t="s">
        <v>316</v>
      </c>
      <c r="T95" s="56" t="s">
        <v>317</v>
      </c>
      <c r="U95" s="56" t="s">
        <v>318</v>
      </c>
      <c r="V95" s="56" t="s">
        <v>315</v>
      </c>
      <c r="W95" s="56" t="s">
        <v>316</v>
      </c>
      <c r="X95" s="56" t="s">
        <v>317</v>
      </c>
      <c r="Y95" s="56" t="s">
        <v>318</v>
      </c>
      <c r="Z95" s="56" t="s">
        <v>315</v>
      </c>
      <c r="AA95" s="56" t="s">
        <v>316</v>
      </c>
      <c r="AB95" s="56" t="s">
        <v>317</v>
      </c>
      <c r="AC95" s="56" t="s">
        <v>318</v>
      </c>
      <c r="AD95" s="56" t="s">
        <v>315</v>
      </c>
      <c r="AE95" s="56" t="s">
        <v>316</v>
      </c>
      <c r="AF95" s="56" t="s">
        <v>317</v>
      </c>
      <c r="AG95" s="56" t="s">
        <v>318</v>
      </c>
      <c r="AH95" s="56" t="s">
        <v>315</v>
      </c>
      <c r="AI95" s="56" t="s">
        <v>316</v>
      </c>
      <c r="AJ95" s="56" t="s">
        <v>317</v>
      </c>
      <c r="AK95" s="56" t="s">
        <v>318</v>
      </c>
      <c r="AL95" s="56" t="s">
        <v>315</v>
      </c>
    </row>
    <row r="96" spans="1:38" ht="14.25" customHeight="1">
      <c r="B96" s="56" t="s">
        <v>319</v>
      </c>
      <c r="C96" s="56" t="s">
        <v>320</v>
      </c>
      <c r="D96" s="56" t="s">
        <v>319</v>
      </c>
      <c r="E96" s="56" t="s">
        <v>320</v>
      </c>
      <c r="F96" s="61" t="s">
        <v>321</v>
      </c>
      <c r="G96" s="56" t="s">
        <v>321</v>
      </c>
      <c r="H96" s="56" t="s">
        <v>94</v>
      </c>
      <c r="I96" s="56" t="s">
        <v>309</v>
      </c>
      <c r="J96" s="56" t="s">
        <v>309</v>
      </c>
      <c r="K96" s="56" t="s">
        <v>94</v>
      </c>
      <c r="L96" s="56" t="s">
        <v>322</v>
      </c>
      <c r="M96" s="56" t="s">
        <v>322</v>
      </c>
      <c r="N96" s="56" t="s">
        <v>309</v>
      </c>
      <c r="O96" s="56" t="s">
        <v>94</v>
      </c>
      <c r="P96" s="56" t="s">
        <v>322</v>
      </c>
      <c r="Q96" s="56" t="s">
        <v>322</v>
      </c>
      <c r="R96" s="56" t="s">
        <v>309</v>
      </c>
      <c r="S96" s="56" t="s">
        <v>94</v>
      </c>
      <c r="T96" s="56" t="s">
        <v>322</v>
      </c>
      <c r="U96" s="56" t="s">
        <v>322</v>
      </c>
      <c r="V96" s="56" t="s">
        <v>309</v>
      </c>
      <c r="W96" s="56" t="s">
        <v>94</v>
      </c>
      <c r="X96" s="56" t="s">
        <v>322</v>
      </c>
      <c r="Y96" s="56" t="s">
        <v>322</v>
      </c>
      <c r="Z96" s="56" t="s">
        <v>309</v>
      </c>
      <c r="AA96" s="56" t="s">
        <v>94</v>
      </c>
      <c r="AB96" s="56" t="s">
        <v>322</v>
      </c>
      <c r="AC96" s="56" t="s">
        <v>322</v>
      </c>
      <c r="AD96" s="56" t="s">
        <v>309</v>
      </c>
      <c r="AE96" s="56" t="s">
        <v>94</v>
      </c>
      <c r="AF96" s="56" t="s">
        <v>322</v>
      </c>
      <c r="AG96" s="56" t="s">
        <v>322</v>
      </c>
      <c r="AH96" s="56" t="s">
        <v>309</v>
      </c>
      <c r="AI96" s="56" t="s">
        <v>94</v>
      </c>
      <c r="AJ96" s="56" t="s">
        <v>322</v>
      </c>
      <c r="AK96" s="56" t="s">
        <v>322</v>
      </c>
      <c r="AL96" s="56" t="s">
        <v>309</v>
      </c>
    </row>
    <row r="97" spans="1:38" ht="14.25" customHeight="1">
      <c r="B97" s="62">
        <v>44302</v>
      </c>
      <c r="C97" s="60">
        <v>0.52057870370370374</v>
      </c>
      <c r="D97" s="62">
        <v>44302</v>
      </c>
      <c r="E97" s="60">
        <v>0.52075231481481488</v>
      </c>
      <c r="F97" s="61">
        <v>0.63</v>
      </c>
      <c r="G97" s="56" t="s">
        <v>309</v>
      </c>
      <c r="H97" s="56">
        <v>85.5</v>
      </c>
      <c r="I97" s="56" t="s">
        <v>323</v>
      </c>
      <c r="J97" s="56" t="s">
        <v>309</v>
      </c>
      <c r="K97" s="56">
        <v>84.7</v>
      </c>
      <c r="L97" s="56">
        <v>0.85</v>
      </c>
      <c r="M97" s="56">
        <v>0.81</v>
      </c>
      <c r="N97" s="56" t="s">
        <v>323</v>
      </c>
      <c r="O97" s="56">
        <v>86.9</v>
      </c>
      <c r="P97" s="56">
        <v>0.72</v>
      </c>
      <c r="Q97" s="56">
        <v>0.44</v>
      </c>
      <c r="R97" s="56" t="s">
        <v>323</v>
      </c>
      <c r="S97" s="56">
        <v>84.5</v>
      </c>
      <c r="T97" s="56">
        <v>0.78</v>
      </c>
      <c r="U97" s="56">
        <v>0.6</v>
      </c>
      <c r="V97" s="56" t="s">
        <v>323</v>
      </c>
      <c r="W97" s="56">
        <v>80.3</v>
      </c>
      <c r="X97" s="56">
        <v>0.85</v>
      </c>
      <c r="Y97" s="56">
        <v>0.61</v>
      </c>
      <c r="Z97" s="56" t="s">
        <v>323</v>
      </c>
      <c r="AA97" s="56">
        <v>74</v>
      </c>
      <c r="AB97" s="56">
        <v>0.8</v>
      </c>
      <c r="AC97" s="56">
        <v>0.62</v>
      </c>
      <c r="AD97" s="56" t="s">
        <v>323</v>
      </c>
      <c r="AE97" s="56">
        <v>68.2</v>
      </c>
      <c r="AF97" s="56">
        <v>0.86</v>
      </c>
      <c r="AG97" s="56">
        <v>0.6</v>
      </c>
      <c r="AH97" s="56" t="s">
        <v>323</v>
      </c>
      <c r="AI97" s="56">
        <v>59.9</v>
      </c>
      <c r="AJ97" s="56">
        <v>0.82</v>
      </c>
      <c r="AK97" s="56">
        <v>0.7</v>
      </c>
      <c r="AL97" s="56" t="s">
        <v>323</v>
      </c>
    </row>
    <row r="98" spans="1:38" ht="14.25" customHeight="1">
      <c r="F98" s="61"/>
    </row>
    <row r="99" spans="1:38" ht="14.25" customHeight="1">
      <c r="A99" s="56" t="s">
        <v>98</v>
      </c>
      <c r="F99" s="61"/>
    </row>
    <row r="100" spans="1:38" ht="14.25" customHeight="1">
      <c r="B100" s="56" t="s">
        <v>396</v>
      </c>
      <c r="D100" s="56" t="s">
        <v>397</v>
      </c>
      <c r="F100" s="61"/>
    </row>
    <row r="101" spans="1:38" ht="14.25" customHeight="1">
      <c r="A101" s="56" t="s">
        <v>290</v>
      </c>
      <c r="F101" s="61"/>
    </row>
    <row r="102" spans="1:38" ht="14.25" customHeight="1">
      <c r="F102" s="61"/>
    </row>
    <row r="103" spans="1:38" ht="14.25" customHeight="1">
      <c r="F103" s="61"/>
    </row>
    <row r="104" spans="1:38" ht="14.25" customHeight="1">
      <c r="A104" s="56" t="s">
        <v>66</v>
      </c>
      <c r="F104" s="61"/>
    </row>
    <row r="105" spans="1:38" ht="14.25" customHeight="1">
      <c r="B105" s="56" t="s">
        <v>67</v>
      </c>
      <c r="C105" s="56" t="s">
        <v>291</v>
      </c>
      <c r="F105" s="61"/>
    </row>
    <row r="106" spans="1:38" ht="14.25" customHeight="1">
      <c r="B106" s="56" t="s">
        <v>69</v>
      </c>
      <c r="C106" s="56" t="s">
        <v>292</v>
      </c>
      <c r="F106" s="61"/>
    </row>
    <row r="107" spans="1:38" ht="14.25" customHeight="1">
      <c r="B107" s="56" t="s">
        <v>71</v>
      </c>
      <c r="C107" s="56" t="s">
        <v>293</v>
      </c>
      <c r="F107" s="61"/>
    </row>
    <row r="108" spans="1:38" ht="14.25" customHeight="1">
      <c r="B108" s="56" t="s">
        <v>73</v>
      </c>
      <c r="C108" s="56" t="s">
        <v>74</v>
      </c>
      <c r="F108" s="61"/>
    </row>
    <row r="109" spans="1:38" ht="14.25" customHeight="1">
      <c r="F109" s="61"/>
    </row>
    <row r="110" spans="1:38" ht="14.25" customHeight="1">
      <c r="A110" s="56" t="s">
        <v>75</v>
      </c>
      <c r="F110" s="61"/>
    </row>
    <row r="111" spans="1:38" ht="14.25" customHeight="1">
      <c r="B111" s="56" t="s">
        <v>76</v>
      </c>
      <c r="C111" s="56" t="s">
        <v>77</v>
      </c>
      <c r="F111" s="61"/>
    </row>
    <row r="112" spans="1:38" ht="14.25" customHeight="1">
      <c r="B112" s="56" t="s">
        <v>78</v>
      </c>
      <c r="C112" s="56" t="s">
        <v>79</v>
      </c>
      <c r="F112" s="61"/>
    </row>
    <row r="113" spans="1:38" ht="14.25" customHeight="1">
      <c r="B113" s="56" t="s">
        <v>294</v>
      </c>
      <c r="C113" s="56" t="s">
        <v>295</v>
      </c>
      <c r="F113" s="61"/>
    </row>
    <row r="114" spans="1:38" ht="14.25" customHeight="1">
      <c r="F114" s="61"/>
    </row>
    <row r="115" spans="1:38" ht="14.25" customHeight="1">
      <c r="A115" s="56" t="s">
        <v>296</v>
      </c>
      <c r="F115" s="61"/>
    </row>
    <row r="116" spans="1:38" ht="14.25" customHeight="1">
      <c r="B116" s="56" t="s">
        <v>297</v>
      </c>
      <c r="C116" s="56" t="s">
        <v>298</v>
      </c>
      <c r="F116" s="61"/>
    </row>
    <row r="117" spans="1:38" ht="14.25" customHeight="1">
      <c r="B117" s="56" t="s">
        <v>299</v>
      </c>
      <c r="C117" s="56" t="s">
        <v>300</v>
      </c>
      <c r="F117" s="61"/>
    </row>
    <row r="118" spans="1:38" ht="14.25" customHeight="1">
      <c r="F118" s="61"/>
    </row>
    <row r="119" spans="1:38" ht="14.25" customHeight="1">
      <c r="B119" s="56" t="s">
        <v>301</v>
      </c>
      <c r="C119" s="56">
        <v>50.6</v>
      </c>
      <c r="F119" s="61"/>
    </row>
    <row r="120" spans="1:38" ht="14.25" customHeight="1">
      <c r="B120" s="56" t="s">
        <v>51</v>
      </c>
      <c r="C120" s="56">
        <v>125</v>
      </c>
      <c r="D120" s="56">
        <v>250</v>
      </c>
      <c r="E120" s="56">
        <v>500</v>
      </c>
      <c r="F120" s="61">
        <v>1000</v>
      </c>
      <c r="G120" s="56">
        <v>2000</v>
      </c>
      <c r="H120" s="56">
        <v>4000</v>
      </c>
      <c r="I120" s="56">
        <v>8000</v>
      </c>
    </row>
    <row r="121" spans="1:38" ht="14.25" customHeight="1">
      <c r="B121" s="56" t="s">
        <v>302</v>
      </c>
      <c r="C121" s="56">
        <v>52</v>
      </c>
      <c r="D121" s="56">
        <v>51.2</v>
      </c>
      <c r="E121" s="56">
        <v>47.9</v>
      </c>
      <c r="F121" s="61">
        <v>46.3</v>
      </c>
      <c r="G121" s="56">
        <v>41.4</v>
      </c>
      <c r="H121" s="56">
        <v>34.200000000000003</v>
      </c>
      <c r="I121" s="56">
        <v>24.8</v>
      </c>
    </row>
    <row r="122" spans="1:38" ht="14.25" customHeight="1">
      <c r="F122" s="61"/>
    </row>
    <row r="123" spans="1:38" ht="14.25" customHeight="1">
      <c r="A123" s="56" t="s">
        <v>303</v>
      </c>
      <c r="F123" s="61"/>
    </row>
    <row r="124" spans="1:38" ht="14.25" customHeight="1">
      <c r="B124" s="56" t="s">
        <v>304</v>
      </c>
      <c r="F124" s="61"/>
    </row>
    <row r="125" spans="1:38" ht="14.25" customHeight="1">
      <c r="B125" s="56" t="s">
        <v>305</v>
      </c>
      <c r="F125" s="61"/>
    </row>
    <row r="126" spans="1:38" ht="14.25" customHeight="1">
      <c r="F126" s="61"/>
    </row>
    <row r="127" spans="1:38" ht="14.25" customHeight="1">
      <c r="B127" s="56" t="s">
        <v>306</v>
      </c>
      <c r="C127" s="56" t="s">
        <v>307</v>
      </c>
      <c r="D127" s="56" t="s">
        <v>308</v>
      </c>
      <c r="E127" s="56" t="s">
        <v>307</v>
      </c>
      <c r="F127" s="61" t="s">
        <v>309</v>
      </c>
      <c r="G127" s="56" t="s">
        <v>309</v>
      </c>
      <c r="H127" s="56" t="s">
        <v>309</v>
      </c>
      <c r="I127" s="56" t="s">
        <v>309</v>
      </c>
      <c r="J127" s="56" t="s">
        <v>51</v>
      </c>
      <c r="K127" s="56">
        <v>125</v>
      </c>
      <c r="L127" s="56" t="s">
        <v>309</v>
      </c>
      <c r="M127" s="56" t="s">
        <v>309</v>
      </c>
      <c r="N127" s="56" t="s">
        <v>309</v>
      </c>
      <c r="O127" s="56">
        <v>250</v>
      </c>
      <c r="P127" s="56" t="s">
        <v>309</v>
      </c>
      <c r="Q127" s="56" t="s">
        <v>309</v>
      </c>
      <c r="R127" s="56" t="s">
        <v>309</v>
      </c>
      <c r="S127" s="56">
        <v>500</v>
      </c>
      <c r="T127" s="56" t="s">
        <v>309</v>
      </c>
      <c r="U127" s="56" t="s">
        <v>309</v>
      </c>
      <c r="V127" s="56" t="s">
        <v>309</v>
      </c>
      <c r="W127" s="56">
        <v>1000</v>
      </c>
      <c r="X127" s="56" t="s">
        <v>309</v>
      </c>
      <c r="Y127" s="56" t="s">
        <v>309</v>
      </c>
      <c r="Z127" s="56" t="s">
        <v>309</v>
      </c>
      <c r="AA127" s="56">
        <v>2000</v>
      </c>
      <c r="AB127" s="56" t="s">
        <v>309</v>
      </c>
      <c r="AC127" s="56" t="s">
        <v>309</v>
      </c>
      <c r="AD127" s="56" t="s">
        <v>309</v>
      </c>
      <c r="AE127" s="56">
        <v>4000</v>
      </c>
      <c r="AF127" s="56" t="s">
        <v>309</v>
      </c>
      <c r="AG127" s="56" t="s">
        <v>309</v>
      </c>
      <c r="AH127" s="56" t="s">
        <v>309</v>
      </c>
      <c r="AI127" s="56">
        <v>8000</v>
      </c>
      <c r="AJ127" s="56" t="s">
        <v>309</v>
      </c>
      <c r="AK127" s="56" t="s">
        <v>309</v>
      </c>
      <c r="AL127" s="56" t="s">
        <v>309</v>
      </c>
    </row>
    <row r="128" spans="1:38" ht="14.25" customHeight="1">
      <c r="B128" s="56" t="s">
        <v>310</v>
      </c>
      <c r="C128" s="56" t="s">
        <v>311</v>
      </c>
      <c r="D128" s="56" t="s">
        <v>310</v>
      </c>
      <c r="E128" s="56" t="s">
        <v>311</v>
      </c>
      <c r="F128" s="61" t="s">
        <v>312</v>
      </c>
      <c r="G128" s="56" t="s">
        <v>313</v>
      </c>
      <c r="H128" s="56" t="s">
        <v>314</v>
      </c>
      <c r="I128" s="56" t="s">
        <v>315</v>
      </c>
      <c r="J128" s="56" t="s">
        <v>309</v>
      </c>
      <c r="K128" s="56" t="s">
        <v>316</v>
      </c>
      <c r="L128" s="56" t="s">
        <v>317</v>
      </c>
      <c r="M128" s="56" t="s">
        <v>318</v>
      </c>
      <c r="N128" s="56" t="s">
        <v>315</v>
      </c>
      <c r="O128" s="56" t="s">
        <v>316</v>
      </c>
      <c r="P128" s="56" t="s">
        <v>317</v>
      </c>
      <c r="Q128" s="56" t="s">
        <v>318</v>
      </c>
      <c r="R128" s="56" t="s">
        <v>315</v>
      </c>
      <c r="S128" s="56" t="s">
        <v>316</v>
      </c>
      <c r="T128" s="56" t="s">
        <v>317</v>
      </c>
      <c r="U128" s="56" t="s">
        <v>318</v>
      </c>
      <c r="V128" s="56" t="s">
        <v>315</v>
      </c>
      <c r="W128" s="56" t="s">
        <v>316</v>
      </c>
      <c r="X128" s="56" t="s">
        <v>317</v>
      </c>
      <c r="Y128" s="56" t="s">
        <v>318</v>
      </c>
      <c r="Z128" s="56" t="s">
        <v>315</v>
      </c>
      <c r="AA128" s="56" t="s">
        <v>316</v>
      </c>
      <c r="AB128" s="56" t="s">
        <v>317</v>
      </c>
      <c r="AC128" s="56" t="s">
        <v>318</v>
      </c>
      <c r="AD128" s="56" t="s">
        <v>315</v>
      </c>
      <c r="AE128" s="56" t="s">
        <v>316</v>
      </c>
      <c r="AF128" s="56" t="s">
        <v>317</v>
      </c>
      <c r="AG128" s="56" t="s">
        <v>318</v>
      </c>
      <c r="AH128" s="56" t="s">
        <v>315</v>
      </c>
      <c r="AI128" s="56" t="s">
        <v>316</v>
      </c>
      <c r="AJ128" s="56" t="s">
        <v>317</v>
      </c>
      <c r="AK128" s="56" t="s">
        <v>318</v>
      </c>
      <c r="AL128" s="56" t="s">
        <v>315</v>
      </c>
    </row>
    <row r="129" spans="1:38" ht="14.25" customHeight="1">
      <c r="B129" s="56" t="s">
        <v>319</v>
      </c>
      <c r="C129" s="56" t="s">
        <v>320</v>
      </c>
      <c r="D129" s="56" t="s">
        <v>319</v>
      </c>
      <c r="E129" s="56" t="s">
        <v>320</v>
      </c>
      <c r="F129" s="61" t="s">
        <v>321</v>
      </c>
      <c r="G129" s="56" t="s">
        <v>321</v>
      </c>
      <c r="H129" s="56" t="s">
        <v>94</v>
      </c>
      <c r="I129" s="56" t="s">
        <v>309</v>
      </c>
      <c r="J129" s="56" t="s">
        <v>309</v>
      </c>
      <c r="K129" s="56" t="s">
        <v>94</v>
      </c>
      <c r="L129" s="56" t="s">
        <v>322</v>
      </c>
      <c r="M129" s="56" t="s">
        <v>322</v>
      </c>
      <c r="N129" s="56" t="s">
        <v>309</v>
      </c>
      <c r="O129" s="56" t="s">
        <v>94</v>
      </c>
      <c r="P129" s="56" t="s">
        <v>322</v>
      </c>
      <c r="Q129" s="56" t="s">
        <v>322</v>
      </c>
      <c r="R129" s="56" t="s">
        <v>309</v>
      </c>
      <c r="S129" s="56" t="s">
        <v>94</v>
      </c>
      <c r="T129" s="56" t="s">
        <v>322</v>
      </c>
      <c r="U129" s="56" t="s">
        <v>322</v>
      </c>
      <c r="V129" s="56" t="s">
        <v>309</v>
      </c>
      <c r="W129" s="56" t="s">
        <v>94</v>
      </c>
      <c r="X129" s="56" t="s">
        <v>322</v>
      </c>
      <c r="Y129" s="56" t="s">
        <v>322</v>
      </c>
      <c r="Z129" s="56" t="s">
        <v>309</v>
      </c>
      <c r="AA129" s="56" t="s">
        <v>94</v>
      </c>
      <c r="AB129" s="56" t="s">
        <v>322</v>
      </c>
      <c r="AC129" s="56" t="s">
        <v>322</v>
      </c>
      <c r="AD129" s="56" t="s">
        <v>309</v>
      </c>
      <c r="AE129" s="56" t="s">
        <v>94</v>
      </c>
      <c r="AF129" s="56" t="s">
        <v>322</v>
      </c>
      <c r="AG129" s="56" t="s">
        <v>322</v>
      </c>
      <c r="AH129" s="56" t="s">
        <v>309</v>
      </c>
      <c r="AI129" s="56" t="s">
        <v>94</v>
      </c>
      <c r="AJ129" s="56" t="s">
        <v>322</v>
      </c>
      <c r="AK129" s="56" t="s">
        <v>322</v>
      </c>
      <c r="AL129" s="56" t="s">
        <v>309</v>
      </c>
    </row>
    <row r="130" spans="1:38" ht="14.25" customHeight="1">
      <c r="B130" s="62">
        <v>44302</v>
      </c>
      <c r="C130" s="60">
        <v>0.51923611111111112</v>
      </c>
      <c r="D130" s="62">
        <v>44302</v>
      </c>
      <c r="E130" s="60">
        <v>0.51940972222222215</v>
      </c>
      <c r="F130" s="61">
        <v>0.54</v>
      </c>
      <c r="G130" s="56" t="s">
        <v>309</v>
      </c>
      <c r="H130" s="56">
        <v>87.1</v>
      </c>
      <c r="I130" s="56" t="s">
        <v>323</v>
      </c>
      <c r="J130" s="56" t="s">
        <v>309</v>
      </c>
      <c r="K130" s="56">
        <v>83.5</v>
      </c>
      <c r="L130" s="56">
        <v>0.6</v>
      </c>
      <c r="M130" s="56">
        <v>0.24</v>
      </c>
      <c r="N130" s="56" t="s">
        <v>323</v>
      </c>
      <c r="O130" s="56">
        <v>89.6</v>
      </c>
      <c r="P130" s="56">
        <v>0.44</v>
      </c>
      <c r="Q130" s="56">
        <v>0.48</v>
      </c>
      <c r="R130" s="56" t="s">
        <v>323</v>
      </c>
      <c r="S130" s="56">
        <v>85.9</v>
      </c>
      <c r="T130" s="56">
        <v>0.72</v>
      </c>
      <c r="U130" s="56">
        <v>0.59</v>
      </c>
      <c r="V130" s="56" t="s">
        <v>323</v>
      </c>
      <c r="W130" s="56">
        <v>81.3</v>
      </c>
      <c r="X130" s="56">
        <v>0.63</v>
      </c>
      <c r="Y130" s="56">
        <v>0.43</v>
      </c>
      <c r="Z130" s="56" t="s">
        <v>323</v>
      </c>
      <c r="AA130" s="56">
        <v>75.599999999999994</v>
      </c>
      <c r="AB130" s="56">
        <v>0.7</v>
      </c>
      <c r="AC130" s="56">
        <v>0.57999999999999996</v>
      </c>
      <c r="AD130" s="56" t="s">
        <v>323</v>
      </c>
      <c r="AE130" s="56">
        <v>70</v>
      </c>
      <c r="AF130" s="56">
        <v>0.75</v>
      </c>
      <c r="AG130" s="56">
        <v>0.54</v>
      </c>
      <c r="AH130" s="56" t="s">
        <v>323</v>
      </c>
      <c r="AI130" s="56">
        <v>59.1</v>
      </c>
      <c r="AJ130" s="56">
        <v>0.59</v>
      </c>
      <c r="AK130" s="56">
        <v>0.39</v>
      </c>
      <c r="AL130" s="56" t="s">
        <v>323</v>
      </c>
    </row>
    <row r="131" spans="1:38" ht="14.25" customHeight="1">
      <c r="F131" s="61"/>
    </row>
    <row r="132" spans="1:38" ht="14.25" customHeight="1">
      <c r="A132" s="56" t="s">
        <v>98</v>
      </c>
      <c r="F132" s="61"/>
    </row>
    <row r="133" spans="1:38" ht="14.25" customHeight="1">
      <c r="B133" s="56" t="s">
        <v>398</v>
      </c>
      <c r="D133" s="56" t="s">
        <v>399</v>
      </c>
      <c r="F133" s="61"/>
    </row>
    <row r="134" spans="1:38" ht="14.25" customHeight="1">
      <c r="A134" s="56" t="s">
        <v>290</v>
      </c>
      <c r="F134" s="61"/>
    </row>
    <row r="135" spans="1:38" ht="14.25" customHeight="1">
      <c r="F135" s="61"/>
    </row>
    <row r="136" spans="1:38" ht="14.25" customHeight="1">
      <c r="F136" s="61"/>
    </row>
    <row r="137" spans="1:38" ht="14.25" customHeight="1">
      <c r="A137" s="56" t="s">
        <v>66</v>
      </c>
      <c r="F137" s="61"/>
    </row>
    <row r="138" spans="1:38" ht="14.25" customHeight="1">
      <c r="B138" s="56" t="s">
        <v>67</v>
      </c>
      <c r="C138" s="56" t="s">
        <v>291</v>
      </c>
      <c r="F138" s="61"/>
    </row>
    <row r="139" spans="1:38" ht="14.25" customHeight="1">
      <c r="B139" s="56" t="s">
        <v>69</v>
      </c>
      <c r="C139" s="56" t="s">
        <v>292</v>
      </c>
      <c r="F139" s="61"/>
    </row>
    <row r="140" spans="1:38" ht="14.25" customHeight="1">
      <c r="B140" s="56" t="s">
        <v>71</v>
      </c>
      <c r="C140" s="56" t="s">
        <v>293</v>
      </c>
      <c r="F140" s="61"/>
    </row>
    <row r="141" spans="1:38" ht="14.25" customHeight="1">
      <c r="B141" s="56" t="s">
        <v>73</v>
      </c>
      <c r="C141" s="56" t="s">
        <v>74</v>
      </c>
      <c r="F141" s="61"/>
    </row>
    <row r="142" spans="1:38" ht="14.25" customHeight="1">
      <c r="F142" s="61"/>
    </row>
    <row r="143" spans="1:38" ht="14.25" customHeight="1">
      <c r="A143" s="56" t="s">
        <v>75</v>
      </c>
      <c r="F143" s="61"/>
    </row>
    <row r="144" spans="1:38" ht="14.25" customHeight="1">
      <c r="B144" s="56" t="s">
        <v>76</v>
      </c>
      <c r="C144" s="56" t="s">
        <v>77</v>
      </c>
      <c r="F144" s="61"/>
    </row>
    <row r="145" spans="1:38" ht="14.25" customHeight="1">
      <c r="B145" s="56" t="s">
        <v>78</v>
      </c>
      <c r="C145" s="56" t="s">
        <v>79</v>
      </c>
      <c r="F145" s="61"/>
    </row>
    <row r="146" spans="1:38" ht="14.25" customHeight="1">
      <c r="B146" s="56" t="s">
        <v>294</v>
      </c>
      <c r="C146" s="56" t="s">
        <v>295</v>
      </c>
      <c r="F146" s="61"/>
    </row>
    <row r="147" spans="1:38" ht="14.25" customHeight="1">
      <c r="F147" s="61"/>
    </row>
    <row r="148" spans="1:38" ht="14.25" customHeight="1">
      <c r="A148" s="56" t="s">
        <v>296</v>
      </c>
      <c r="F148" s="61"/>
    </row>
    <row r="149" spans="1:38" ht="14.25" customHeight="1">
      <c r="B149" s="56" t="s">
        <v>297</v>
      </c>
      <c r="C149" s="56" t="s">
        <v>298</v>
      </c>
      <c r="F149" s="61"/>
    </row>
    <row r="150" spans="1:38" ht="14.25" customHeight="1">
      <c r="B150" s="56" t="s">
        <v>299</v>
      </c>
      <c r="C150" s="56" t="s">
        <v>300</v>
      </c>
      <c r="F150" s="61"/>
    </row>
    <row r="151" spans="1:38" ht="14.25" customHeight="1">
      <c r="F151" s="61"/>
    </row>
    <row r="152" spans="1:38" ht="14.25" customHeight="1">
      <c r="B152" s="56" t="s">
        <v>301</v>
      </c>
      <c r="C152" s="56">
        <v>50.6</v>
      </c>
      <c r="F152" s="61"/>
    </row>
    <row r="153" spans="1:38" ht="14.25" customHeight="1">
      <c r="B153" s="56" t="s">
        <v>51</v>
      </c>
      <c r="C153" s="56">
        <v>125</v>
      </c>
      <c r="D153" s="56">
        <v>250</v>
      </c>
      <c r="E153" s="56">
        <v>500</v>
      </c>
      <c r="F153" s="61">
        <v>1000</v>
      </c>
      <c r="G153" s="56">
        <v>2000</v>
      </c>
      <c r="H153" s="56">
        <v>4000</v>
      </c>
      <c r="I153" s="56">
        <v>8000</v>
      </c>
    </row>
    <row r="154" spans="1:38" ht="14.25" customHeight="1">
      <c r="B154" s="56" t="s">
        <v>302</v>
      </c>
      <c r="C154" s="56">
        <v>52</v>
      </c>
      <c r="D154" s="56">
        <v>51.2</v>
      </c>
      <c r="E154" s="56">
        <v>47.9</v>
      </c>
      <c r="F154" s="61">
        <v>46.3</v>
      </c>
      <c r="G154" s="56">
        <v>41.4</v>
      </c>
      <c r="H154" s="56">
        <v>34.200000000000003</v>
      </c>
      <c r="I154" s="56">
        <v>24.8</v>
      </c>
    </row>
    <row r="155" spans="1:38" ht="14.25" customHeight="1">
      <c r="F155" s="61"/>
    </row>
    <row r="156" spans="1:38" ht="14.25" customHeight="1">
      <c r="A156" s="56" t="s">
        <v>303</v>
      </c>
      <c r="F156" s="61"/>
    </row>
    <row r="157" spans="1:38" ht="14.25" customHeight="1">
      <c r="B157" s="56" t="s">
        <v>304</v>
      </c>
      <c r="F157" s="61"/>
    </row>
    <row r="158" spans="1:38" ht="14.25" customHeight="1">
      <c r="B158" s="56" t="s">
        <v>305</v>
      </c>
      <c r="F158" s="61"/>
    </row>
    <row r="159" spans="1:38" ht="14.25" customHeight="1">
      <c r="F159" s="61"/>
    </row>
    <row r="160" spans="1:38" ht="14.25" customHeight="1">
      <c r="B160" s="56" t="s">
        <v>306</v>
      </c>
      <c r="C160" s="56" t="s">
        <v>307</v>
      </c>
      <c r="D160" s="56" t="s">
        <v>308</v>
      </c>
      <c r="E160" s="56" t="s">
        <v>307</v>
      </c>
      <c r="F160" s="61" t="s">
        <v>309</v>
      </c>
      <c r="G160" s="56" t="s">
        <v>309</v>
      </c>
      <c r="H160" s="56" t="s">
        <v>309</v>
      </c>
      <c r="I160" s="56" t="s">
        <v>309</v>
      </c>
      <c r="J160" s="56" t="s">
        <v>51</v>
      </c>
      <c r="K160" s="56">
        <v>125</v>
      </c>
      <c r="L160" s="56" t="s">
        <v>309</v>
      </c>
      <c r="M160" s="56" t="s">
        <v>309</v>
      </c>
      <c r="N160" s="56" t="s">
        <v>309</v>
      </c>
      <c r="O160" s="56">
        <v>250</v>
      </c>
      <c r="P160" s="56" t="s">
        <v>309</v>
      </c>
      <c r="Q160" s="56" t="s">
        <v>309</v>
      </c>
      <c r="R160" s="56" t="s">
        <v>309</v>
      </c>
      <c r="S160" s="56">
        <v>500</v>
      </c>
      <c r="T160" s="56" t="s">
        <v>309</v>
      </c>
      <c r="U160" s="56" t="s">
        <v>309</v>
      </c>
      <c r="V160" s="56" t="s">
        <v>309</v>
      </c>
      <c r="W160" s="56">
        <v>1000</v>
      </c>
      <c r="X160" s="56" t="s">
        <v>309</v>
      </c>
      <c r="Y160" s="56" t="s">
        <v>309</v>
      </c>
      <c r="Z160" s="56" t="s">
        <v>309</v>
      </c>
      <c r="AA160" s="56">
        <v>2000</v>
      </c>
      <c r="AB160" s="56" t="s">
        <v>309</v>
      </c>
      <c r="AC160" s="56" t="s">
        <v>309</v>
      </c>
      <c r="AD160" s="56" t="s">
        <v>309</v>
      </c>
      <c r="AE160" s="56">
        <v>4000</v>
      </c>
      <c r="AF160" s="56" t="s">
        <v>309</v>
      </c>
      <c r="AG160" s="56" t="s">
        <v>309</v>
      </c>
      <c r="AH160" s="56" t="s">
        <v>309</v>
      </c>
      <c r="AI160" s="56">
        <v>8000</v>
      </c>
      <c r="AJ160" s="56" t="s">
        <v>309</v>
      </c>
      <c r="AK160" s="56" t="s">
        <v>309</v>
      </c>
      <c r="AL160" s="56" t="s">
        <v>309</v>
      </c>
    </row>
    <row r="161" spans="1:38" ht="14.25" customHeight="1">
      <c r="B161" s="56" t="s">
        <v>310</v>
      </c>
      <c r="C161" s="56" t="s">
        <v>311</v>
      </c>
      <c r="D161" s="56" t="s">
        <v>310</v>
      </c>
      <c r="E161" s="56" t="s">
        <v>311</v>
      </c>
      <c r="F161" s="61" t="s">
        <v>312</v>
      </c>
      <c r="G161" s="56" t="s">
        <v>313</v>
      </c>
      <c r="H161" s="56" t="s">
        <v>314</v>
      </c>
      <c r="I161" s="56" t="s">
        <v>315</v>
      </c>
      <c r="J161" s="56" t="s">
        <v>309</v>
      </c>
      <c r="K161" s="56" t="s">
        <v>316</v>
      </c>
      <c r="L161" s="56" t="s">
        <v>317</v>
      </c>
      <c r="M161" s="56" t="s">
        <v>318</v>
      </c>
      <c r="N161" s="56" t="s">
        <v>315</v>
      </c>
      <c r="O161" s="56" t="s">
        <v>316</v>
      </c>
      <c r="P161" s="56" t="s">
        <v>317</v>
      </c>
      <c r="Q161" s="56" t="s">
        <v>318</v>
      </c>
      <c r="R161" s="56" t="s">
        <v>315</v>
      </c>
      <c r="S161" s="56" t="s">
        <v>316</v>
      </c>
      <c r="T161" s="56" t="s">
        <v>317</v>
      </c>
      <c r="U161" s="56" t="s">
        <v>318</v>
      </c>
      <c r="V161" s="56" t="s">
        <v>315</v>
      </c>
      <c r="W161" s="56" t="s">
        <v>316</v>
      </c>
      <c r="X161" s="56" t="s">
        <v>317</v>
      </c>
      <c r="Y161" s="56" t="s">
        <v>318</v>
      </c>
      <c r="Z161" s="56" t="s">
        <v>315</v>
      </c>
      <c r="AA161" s="56" t="s">
        <v>316</v>
      </c>
      <c r="AB161" s="56" t="s">
        <v>317</v>
      </c>
      <c r="AC161" s="56" t="s">
        <v>318</v>
      </c>
      <c r="AD161" s="56" t="s">
        <v>315</v>
      </c>
      <c r="AE161" s="56" t="s">
        <v>316</v>
      </c>
      <c r="AF161" s="56" t="s">
        <v>317</v>
      </c>
      <c r="AG161" s="56" t="s">
        <v>318</v>
      </c>
      <c r="AH161" s="56" t="s">
        <v>315</v>
      </c>
      <c r="AI161" s="56" t="s">
        <v>316</v>
      </c>
      <c r="AJ161" s="56" t="s">
        <v>317</v>
      </c>
      <c r="AK161" s="56" t="s">
        <v>318</v>
      </c>
      <c r="AL161" s="56" t="s">
        <v>315</v>
      </c>
    </row>
    <row r="162" spans="1:38" ht="14.25" customHeight="1">
      <c r="B162" s="56" t="s">
        <v>319</v>
      </c>
      <c r="C162" s="56" t="s">
        <v>320</v>
      </c>
      <c r="D162" s="56" t="s">
        <v>319</v>
      </c>
      <c r="E162" s="56" t="s">
        <v>320</v>
      </c>
      <c r="F162" s="61" t="s">
        <v>321</v>
      </c>
      <c r="G162" s="56" t="s">
        <v>321</v>
      </c>
      <c r="H162" s="56" t="s">
        <v>94</v>
      </c>
      <c r="I162" s="56" t="s">
        <v>309</v>
      </c>
      <c r="J162" s="56" t="s">
        <v>309</v>
      </c>
      <c r="K162" s="56" t="s">
        <v>94</v>
      </c>
      <c r="L162" s="56" t="s">
        <v>322</v>
      </c>
      <c r="M162" s="56" t="s">
        <v>322</v>
      </c>
      <c r="N162" s="56" t="s">
        <v>309</v>
      </c>
      <c r="O162" s="56" t="s">
        <v>94</v>
      </c>
      <c r="P162" s="56" t="s">
        <v>322</v>
      </c>
      <c r="Q162" s="56" t="s">
        <v>322</v>
      </c>
      <c r="R162" s="56" t="s">
        <v>309</v>
      </c>
      <c r="S162" s="56" t="s">
        <v>94</v>
      </c>
      <c r="T162" s="56" t="s">
        <v>322</v>
      </c>
      <c r="U162" s="56" t="s">
        <v>322</v>
      </c>
      <c r="V162" s="56" t="s">
        <v>309</v>
      </c>
      <c r="W162" s="56" t="s">
        <v>94</v>
      </c>
      <c r="X162" s="56" t="s">
        <v>322</v>
      </c>
      <c r="Y162" s="56" t="s">
        <v>322</v>
      </c>
      <c r="Z162" s="56" t="s">
        <v>309</v>
      </c>
      <c r="AA162" s="56" t="s">
        <v>94</v>
      </c>
      <c r="AB162" s="56" t="s">
        <v>322</v>
      </c>
      <c r="AC162" s="56" t="s">
        <v>322</v>
      </c>
      <c r="AD162" s="56" t="s">
        <v>309</v>
      </c>
      <c r="AE162" s="56" t="s">
        <v>94</v>
      </c>
      <c r="AF162" s="56" t="s">
        <v>322</v>
      </c>
      <c r="AG162" s="56" t="s">
        <v>322</v>
      </c>
      <c r="AH162" s="56" t="s">
        <v>309</v>
      </c>
      <c r="AI162" s="56" t="s">
        <v>94</v>
      </c>
      <c r="AJ162" s="56" t="s">
        <v>322</v>
      </c>
      <c r="AK162" s="56" t="s">
        <v>322</v>
      </c>
      <c r="AL162" s="56" t="s">
        <v>309</v>
      </c>
    </row>
    <row r="163" spans="1:38" ht="14.25" customHeight="1">
      <c r="B163" s="62">
        <v>44302</v>
      </c>
      <c r="C163" s="60">
        <v>0.51986111111111111</v>
      </c>
      <c r="D163" s="62">
        <v>44302</v>
      </c>
      <c r="E163" s="60">
        <v>0.52003472222222225</v>
      </c>
      <c r="F163" s="61">
        <v>0.56999999999999995</v>
      </c>
      <c r="G163" s="56" t="s">
        <v>309</v>
      </c>
      <c r="H163" s="56">
        <v>86.7</v>
      </c>
      <c r="I163" s="56" t="s">
        <v>323</v>
      </c>
      <c r="J163" s="56" t="s">
        <v>309</v>
      </c>
      <c r="K163" s="56">
        <v>86.2</v>
      </c>
      <c r="L163" s="56">
        <v>0.79</v>
      </c>
      <c r="M163" s="56">
        <v>0.11</v>
      </c>
      <c r="N163" s="56" t="s">
        <v>323</v>
      </c>
      <c r="O163" s="56">
        <v>88.4</v>
      </c>
      <c r="P163" s="56">
        <v>0.5</v>
      </c>
      <c r="Q163" s="56">
        <v>0.41</v>
      </c>
      <c r="R163" s="56" t="s">
        <v>323</v>
      </c>
      <c r="S163" s="56">
        <v>85</v>
      </c>
      <c r="T163" s="56">
        <v>0.68</v>
      </c>
      <c r="U163" s="56">
        <v>0.73</v>
      </c>
      <c r="V163" s="56" t="s">
        <v>323</v>
      </c>
      <c r="W163" s="56">
        <v>81.099999999999994</v>
      </c>
      <c r="X163" s="56">
        <v>0.66</v>
      </c>
      <c r="Y163" s="56">
        <v>0.55000000000000004</v>
      </c>
      <c r="Z163" s="56" t="s">
        <v>323</v>
      </c>
      <c r="AA163" s="56">
        <v>75.599999999999994</v>
      </c>
      <c r="AB163" s="56">
        <v>0.74</v>
      </c>
      <c r="AC163" s="56">
        <v>0.49</v>
      </c>
      <c r="AD163" s="56" t="s">
        <v>323</v>
      </c>
      <c r="AE163" s="56">
        <v>71.8</v>
      </c>
      <c r="AF163" s="56">
        <v>0.87</v>
      </c>
      <c r="AG163" s="56">
        <v>0.67</v>
      </c>
      <c r="AH163" s="56" t="s">
        <v>323</v>
      </c>
      <c r="AI163" s="56">
        <v>60.3</v>
      </c>
      <c r="AJ163" s="56">
        <v>0.69</v>
      </c>
      <c r="AK163" s="56">
        <v>0.52</v>
      </c>
      <c r="AL163" s="56" t="s">
        <v>323</v>
      </c>
    </row>
    <row r="164" spans="1:38" ht="14.25" customHeight="1">
      <c r="F164" s="61"/>
    </row>
    <row r="165" spans="1:38" ht="14.25" customHeight="1">
      <c r="A165" s="56" t="s">
        <v>98</v>
      </c>
      <c r="F165" s="61"/>
    </row>
    <row r="166" spans="1:38" ht="14.25" customHeight="1">
      <c r="B166" s="56" t="s">
        <v>400</v>
      </c>
      <c r="D166" s="56" t="s">
        <v>401</v>
      </c>
      <c r="F166" s="61"/>
    </row>
    <row r="167" spans="1:38" ht="14.25" customHeight="1">
      <c r="A167" s="56" t="s">
        <v>290</v>
      </c>
      <c r="F167" s="61"/>
    </row>
    <row r="168" spans="1:38" ht="14.25" customHeight="1">
      <c r="F168" s="61"/>
    </row>
    <row r="169" spans="1:38" ht="14.25" customHeight="1">
      <c r="F169" s="61"/>
    </row>
    <row r="170" spans="1:38" ht="14.25" customHeight="1">
      <c r="A170" s="56" t="s">
        <v>66</v>
      </c>
      <c r="F170" s="61"/>
    </row>
    <row r="171" spans="1:38" ht="14.25" customHeight="1">
      <c r="B171" s="56" t="s">
        <v>67</v>
      </c>
      <c r="C171" s="56" t="s">
        <v>291</v>
      </c>
      <c r="F171" s="61"/>
    </row>
    <row r="172" spans="1:38" ht="14.25" customHeight="1">
      <c r="B172" s="56" t="s">
        <v>69</v>
      </c>
      <c r="C172" s="56" t="s">
        <v>292</v>
      </c>
      <c r="F172" s="61"/>
    </row>
    <row r="173" spans="1:38" ht="14.25" customHeight="1">
      <c r="B173" s="56" t="s">
        <v>71</v>
      </c>
      <c r="C173" s="56" t="s">
        <v>293</v>
      </c>
      <c r="F173" s="61"/>
    </row>
    <row r="174" spans="1:38" ht="14.25" customHeight="1">
      <c r="B174" s="56" t="s">
        <v>73</v>
      </c>
      <c r="C174" s="56" t="s">
        <v>74</v>
      </c>
      <c r="F174" s="61"/>
    </row>
    <row r="175" spans="1:38" ht="14.25" customHeight="1">
      <c r="F175" s="61"/>
    </row>
    <row r="176" spans="1:38" ht="14.25" customHeight="1">
      <c r="A176" s="56" t="s">
        <v>75</v>
      </c>
      <c r="F176" s="61"/>
    </row>
    <row r="177" spans="1:9" ht="14.25" customHeight="1">
      <c r="B177" s="56" t="s">
        <v>76</v>
      </c>
      <c r="C177" s="56" t="s">
        <v>77</v>
      </c>
      <c r="F177" s="61"/>
    </row>
    <row r="178" spans="1:9" ht="14.25" customHeight="1">
      <c r="B178" s="56" t="s">
        <v>78</v>
      </c>
      <c r="C178" s="56" t="s">
        <v>79</v>
      </c>
      <c r="F178" s="61"/>
    </row>
    <row r="179" spans="1:9" ht="14.25" customHeight="1">
      <c r="B179" s="56" t="s">
        <v>294</v>
      </c>
      <c r="C179" s="56" t="s">
        <v>295</v>
      </c>
      <c r="F179" s="61"/>
    </row>
    <row r="180" spans="1:9" ht="14.25" customHeight="1">
      <c r="F180" s="61"/>
    </row>
    <row r="181" spans="1:9" ht="14.25" customHeight="1">
      <c r="A181" s="56" t="s">
        <v>296</v>
      </c>
      <c r="F181" s="61"/>
    </row>
    <row r="182" spans="1:9" ht="14.25" customHeight="1">
      <c r="B182" s="56" t="s">
        <v>297</v>
      </c>
      <c r="C182" s="56" t="s">
        <v>298</v>
      </c>
      <c r="F182" s="61"/>
    </row>
    <row r="183" spans="1:9" ht="14.25" customHeight="1">
      <c r="B183" s="56" t="s">
        <v>299</v>
      </c>
      <c r="C183" s="56" t="s">
        <v>300</v>
      </c>
      <c r="F183" s="61"/>
    </row>
    <row r="184" spans="1:9" ht="14.25" customHeight="1">
      <c r="F184" s="61"/>
    </row>
    <row r="185" spans="1:9" ht="14.25" customHeight="1">
      <c r="B185" s="56" t="s">
        <v>301</v>
      </c>
      <c r="C185" s="56">
        <v>50.6</v>
      </c>
      <c r="F185" s="61"/>
    </row>
    <row r="186" spans="1:9" ht="14.25" customHeight="1">
      <c r="B186" s="56" t="s">
        <v>51</v>
      </c>
      <c r="C186" s="56">
        <v>125</v>
      </c>
      <c r="D186" s="56">
        <v>250</v>
      </c>
      <c r="E186" s="56">
        <v>500</v>
      </c>
      <c r="F186" s="61">
        <v>1000</v>
      </c>
      <c r="G186" s="56">
        <v>2000</v>
      </c>
      <c r="H186" s="56">
        <v>4000</v>
      </c>
      <c r="I186" s="56">
        <v>8000</v>
      </c>
    </row>
    <row r="187" spans="1:9" ht="14.25" customHeight="1">
      <c r="B187" s="56" t="s">
        <v>302</v>
      </c>
      <c r="C187" s="56">
        <v>52</v>
      </c>
      <c r="D187" s="56">
        <v>51.2</v>
      </c>
      <c r="E187" s="56">
        <v>47.9</v>
      </c>
      <c r="F187" s="61">
        <v>46.3</v>
      </c>
      <c r="G187" s="56">
        <v>41.4</v>
      </c>
      <c r="H187" s="56">
        <v>34.200000000000003</v>
      </c>
      <c r="I187" s="56">
        <v>24.8</v>
      </c>
    </row>
    <row r="188" spans="1:9" ht="14.25" customHeight="1">
      <c r="F188" s="61"/>
    </row>
    <row r="189" spans="1:9" ht="14.25" customHeight="1">
      <c r="A189" s="56" t="s">
        <v>303</v>
      </c>
      <c r="F189" s="61"/>
    </row>
    <row r="190" spans="1:9" ht="14.25" customHeight="1">
      <c r="B190" s="56" t="s">
        <v>304</v>
      </c>
      <c r="F190" s="61"/>
    </row>
    <row r="191" spans="1:9" ht="14.25" customHeight="1">
      <c r="B191" s="56" t="s">
        <v>305</v>
      </c>
      <c r="F191" s="61"/>
    </row>
    <row r="192" spans="1:9" ht="14.25" customHeight="1">
      <c r="F192" s="61"/>
    </row>
    <row r="193" spans="1:38" ht="14.25" customHeight="1">
      <c r="B193" s="56" t="s">
        <v>306</v>
      </c>
      <c r="C193" s="56" t="s">
        <v>307</v>
      </c>
      <c r="D193" s="56" t="s">
        <v>308</v>
      </c>
      <c r="E193" s="56" t="s">
        <v>307</v>
      </c>
      <c r="F193" s="61" t="s">
        <v>309</v>
      </c>
      <c r="G193" s="56" t="s">
        <v>309</v>
      </c>
      <c r="H193" s="56" t="s">
        <v>309</v>
      </c>
      <c r="I193" s="56" t="s">
        <v>309</v>
      </c>
      <c r="J193" s="56" t="s">
        <v>51</v>
      </c>
      <c r="K193" s="56">
        <v>125</v>
      </c>
      <c r="L193" s="56" t="s">
        <v>309</v>
      </c>
      <c r="M193" s="56" t="s">
        <v>309</v>
      </c>
      <c r="N193" s="56" t="s">
        <v>309</v>
      </c>
      <c r="O193" s="56">
        <v>250</v>
      </c>
      <c r="P193" s="56" t="s">
        <v>309</v>
      </c>
      <c r="Q193" s="56" t="s">
        <v>309</v>
      </c>
      <c r="R193" s="56" t="s">
        <v>309</v>
      </c>
      <c r="S193" s="56">
        <v>500</v>
      </c>
      <c r="T193" s="56" t="s">
        <v>309</v>
      </c>
      <c r="U193" s="56" t="s">
        <v>309</v>
      </c>
      <c r="V193" s="56" t="s">
        <v>309</v>
      </c>
      <c r="W193" s="56">
        <v>1000</v>
      </c>
      <c r="X193" s="56" t="s">
        <v>309</v>
      </c>
      <c r="Y193" s="56" t="s">
        <v>309</v>
      </c>
      <c r="Z193" s="56" t="s">
        <v>309</v>
      </c>
      <c r="AA193" s="56">
        <v>2000</v>
      </c>
      <c r="AB193" s="56" t="s">
        <v>309</v>
      </c>
      <c r="AC193" s="56" t="s">
        <v>309</v>
      </c>
      <c r="AD193" s="56" t="s">
        <v>309</v>
      </c>
      <c r="AE193" s="56">
        <v>4000</v>
      </c>
      <c r="AF193" s="56" t="s">
        <v>309</v>
      </c>
      <c r="AG193" s="56" t="s">
        <v>309</v>
      </c>
      <c r="AH193" s="56" t="s">
        <v>309</v>
      </c>
      <c r="AI193" s="56">
        <v>8000</v>
      </c>
      <c r="AJ193" s="56" t="s">
        <v>309</v>
      </c>
      <c r="AK193" s="56" t="s">
        <v>309</v>
      </c>
      <c r="AL193" s="56" t="s">
        <v>309</v>
      </c>
    </row>
    <row r="194" spans="1:38" ht="14.25" customHeight="1">
      <c r="B194" s="56" t="s">
        <v>310</v>
      </c>
      <c r="C194" s="56" t="s">
        <v>311</v>
      </c>
      <c r="D194" s="56" t="s">
        <v>310</v>
      </c>
      <c r="E194" s="56" t="s">
        <v>311</v>
      </c>
      <c r="F194" s="61" t="s">
        <v>312</v>
      </c>
      <c r="G194" s="56" t="s">
        <v>313</v>
      </c>
      <c r="H194" s="56" t="s">
        <v>314</v>
      </c>
      <c r="I194" s="56" t="s">
        <v>315</v>
      </c>
      <c r="J194" s="56" t="s">
        <v>309</v>
      </c>
      <c r="K194" s="56" t="s">
        <v>316</v>
      </c>
      <c r="L194" s="56" t="s">
        <v>317</v>
      </c>
      <c r="M194" s="56" t="s">
        <v>318</v>
      </c>
      <c r="N194" s="56" t="s">
        <v>315</v>
      </c>
      <c r="O194" s="56" t="s">
        <v>316</v>
      </c>
      <c r="P194" s="56" t="s">
        <v>317</v>
      </c>
      <c r="Q194" s="56" t="s">
        <v>318</v>
      </c>
      <c r="R194" s="56" t="s">
        <v>315</v>
      </c>
      <c r="S194" s="56" t="s">
        <v>316</v>
      </c>
      <c r="T194" s="56" t="s">
        <v>317</v>
      </c>
      <c r="U194" s="56" t="s">
        <v>318</v>
      </c>
      <c r="V194" s="56" t="s">
        <v>315</v>
      </c>
      <c r="W194" s="56" t="s">
        <v>316</v>
      </c>
      <c r="X194" s="56" t="s">
        <v>317</v>
      </c>
      <c r="Y194" s="56" t="s">
        <v>318</v>
      </c>
      <c r="Z194" s="56" t="s">
        <v>315</v>
      </c>
      <c r="AA194" s="56" t="s">
        <v>316</v>
      </c>
      <c r="AB194" s="56" t="s">
        <v>317</v>
      </c>
      <c r="AC194" s="56" t="s">
        <v>318</v>
      </c>
      <c r="AD194" s="56" t="s">
        <v>315</v>
      </c>
      <c r="AE194" s="56" t="s">
        <v>316</v>
      </c>
      <c r="AF194" s="56" t="s">
        <v>317</v>
      </c>
      <c r="AG194" s="56" t="s">
        <v>318</v>
      </c>
      <c r="AH194" s="56" t="s">
        <v>315</v>
      </c>
      <c r="AI194" s="56" t="s">
        <v>316</v>
      </c>
      <c r="AJ194" s="56" t="s">
        <v>317</v>
      </c>
      <c r="AK194" s="56" t="s">
        <v>318</v>
      </c>
      <c r="AL194" s="56" t="s">
        <v>315</v>
      </c>
    </row>
    <row r="195" spans="1:38" ht="14.25" customHeight="1">
      <c r="B195" s="56" t="s">
        <v>319</v>
      </c>
      <c r="C195" s="56" t="s">
        <v>320</v>
      </c>
      <c r="D195" s="56" t="s">
        <v>319</v>
      </c>
      <c r="E195" s="56" t="s">
        <v>320</v>
      </c>
      <c r="F195" s="61" t="s">
        <v>321</v>
      </c>
      <c r="G195" s="56" t="s">
        <v>321</v>
      </c>
      <c r="H195" s="56" t="s">
        <v>94</v>
      </c>
      <c r="I195" s="56" t="s">
        <v>309</v>
      </c>
      <c r="J195" s="56" t="s">
        <v>309</v>
      </c>
      <c r="K195" s="56" t="s">
        <v>94</v>
      </c>
      <c r="L195" s="56" t="s">
        <v>322</v>
      </c>
      <c r="M195" s="56" t="s">
        <v>322</v>
      </c>
      <c r="N195" s="56" t="s">
        <v>309</v>
      </c>
      <c r="O195" s="56" t="s">
        <v>94</v>
      </c>
      <c r="P195" s="56" t="s">
        <v>322</v>
      </c>
      <c r="Q195" s="56" t="s">
        <v>322</v>
      </c>
      <c r="R195" s="56" t="s">
        <v>309</v>
      </c>
      <c r="S195" s="56" t="s">
        <v>94</v>
      </c>
      <c r="T195" s="56" t="s">
        <v>322</v>
      </c>
      <c r="U195" s="56" t="s">
        <v>322</v>
      </c>
      <c r="V195" s="56" t="s">
        <v>309</v>
      </c>
      <c r="W195" s="56" t="s">
        <v>94</v>
      </c>
      <c r="X195" s="56" t="s">
        <v>322</v>
      </c>
      <c r="Y195" s="56" t="s">
        <v>322</v>
      </c>
      <c r="Z195" s="56" t="s">
        <v>309</v>
      </c>
      <c r="AA195" s="56" t="s">
        <v>94</v>
      </c>
      <c r="AB195" s="56" t="s">
        <v>322</v>
      </c>
      <c r="AC195" s="56" t="s">
        <v>322</v>
      </c>
      <c r="AD195" s="56" t="s">
        <v>309</v>
      </c>
      <c r="AE195" s="56" t="s">
        <v>94</v>
      </c>
      <c r="AF195" s="56" t="s">
        <v>322</v>
      </c>
      <c r="AG195" s="56" t="s">
        <v>322</v>
      </c>
      <c r="AH195" s="56" t="s">
        <v>309</v>
      </c>
      <c r="AI195" s="56" t="s">
        <v>94</v>
      </c>
      <c r="AJ195" s="56" t="s">
        <v>322</v>
      </c>
      <c r="AK195" s="56" t="s">
        <v>322</v>
      </c>
      <c r="AL195" s="56" t="s">
        <v>309</v>
      </c>
    </row>
    <row r="196" spans="1:38" ht="14.25" customHeight="1">
      <c r="B196" s="62">
        <v>44302</v>
      </c>
      <c r="C196" s="60">
        <v>0.51847222222222222</v>
      </c>
      <c r="D196" s="62">
        <v>44302</v>
      </c>
      <c r="E196" s="60">
        <v>0.51864583333333336</v>
      </c>
      <c r="F196" s="61">
        <v>0.59</v>
      </c>
      <c r="G196" s="56" t="s">
        <v>309</v>
      </c>
      <c r="H196" s="56">
        <v>84.1</v>
      </c>
      <c r="I196" s="56" t="s">
        <v>323</v>
      </c>
      <c r="J196" s="56" t="s">
        <v>309</v>
      </c>
      <c r="K196" s="56">
        <v>83.8</v>
      </c>
      <c r="L196" s="56">
        <v>0.88</v>
      </c>
      <c r="M196" s="56">
        <v>0.55000000000000004</v>
      </c>
      <c r="N196" s="56" t="s">
        <v>323</v>
      </c>
      <c r="O196" s="56">
        <v>85.5</v>
      </c>
      <c r="P196" s="56">
        <v>0.7</v>
      </c>
      <c r="Q196" s="56">
        <v>0.51</v>
      </c>
      <c r="R196" s="56" t="s">
        <v>323</v>
      </c>
      <c r="S196" s="56">
        <v>83.3</v>
      </c>
      <c r="T196" s="56">
        <v>0.82</v>
      </c>
      <c r="U196" s="56">
        <v>0.65</v>
      </c>
      <c r="V196" s="56" t="s">
        <v>323</v>
      </c>
      <c r="W196" s="56">
        <v>78.400000000000006</v>
      </c>
      <c r="X196" s="56">
        <v>0.7</v>
      </c>
      <c r="Y196" s="56">
        <v>0.45</v>
      </c>
      <c r="Z196" s="56" t="s">
        <v>323</v>
      </c>
      <c r="AA196" s="56">
        <v>72.599999999999994</v>
      </c>
      <c r="AB196" s="56">
        <v>0.75</v>
      </c>
      <c r="AC196" s="56">
        <v>0.54</v>
      </c>
      <c r="AD196" s="56" t="s">
        <v>323</v>
      </c>
      <c r="AE196" s="56">
        <v>66.599999999999994</v>
      </c>
      <c r="AF196" s="56">
        <v>0.85</v>
      </c>
      <c r="AG196" s="56">
        <v>0.56000000000000005</v>
      </c>
      <c r="AH196" s="56" t="s">
        <v>323</v>
      </c>
      <c r="AI196" s="56">
        <v>56.9</v>
      </c>
      <c r="AJ196" s="56">
        <v>0.73</v>
      </c>
      <c r="AK196" s="56">
        <v>0.45</v>
      </c>
      <c r="AL196" s="56" t="s">
        <v>323</v>
      </c>
    </row>
    <row r="197" spans="1:38" ht="14.25" customHeight="1">
      <c r="F197" s="61"/>
    </row>
    <row r="198" spans="1:38" ht="14.25" customHeight="1">
      <c r="A198" s="56" t="s">
        <v>98</v>
      </c>
      <c r="F198" s="61"/>
    </row>
    <row r="199" spans="1:38" ht="14.25" customHeight="1">
      <c r="B199" s="56" t="s">
        <v>402</v>
      </c>
      <c r="D199" s="56" t="s">
        <v>403</v>
      </c>
      <c r="F199" s="61"/>
    </row>
    <row r="200" spans="1:38" ht="14.25" customHeight="1">
      <c r="A200" s="56" t="s">
        <v>290</v>
      </c>
      <c r="F200" s="61"/>
    </row>
    <row r="201" spans="1:38" ht="14.25" customHeight="1">
      <c r="F201" s="61"/>
    </row>
    <row r="202" spans="1:38" ht="14.25" customHeight="1">
      <c r="F202" s="61"/>
    </row>
    <row r="203" spans="1:38" ht="14.25" customHeight="1">
      <c r="A203" s="56" t="s">
        <v>66</v>
      </c>
      <c r="F203" s="61"/>
    </row>
    <row r="204" spans="1:38" ht="14.25" customHeight="1">
      <c r="B204" s="56" t="s">
        <v>67</v>
      </c>
      <c r="C204" s="56" t="s">
        <v>291</v>
      </c>
      <c r="F204" s="61"/>
    </row>
    <row r="205" spans="1:38" ht="14.25" customHeight="1">
      <c r="B205" s="56" t="s">
        <v>69</v>
      </c>
      <c r="C205" s="56" t="s">
        <v>292</v>
      </c>
      <c r="F205" s="61"/>
    </row>
    <row r="206" spans="1:38" ht="14.25" customHeight="1">
      <c r="B206" s="56" t="s">
        <v>71</v>
      </c>
      <c r="C206" s="56" t="s">
        <v>293</v>
      </c>
      <c r="F206" s="61"/>
    </row>
    <row r="207" spans="1:38" ht="14.25" customHeight="1">
      <c r="B207" s="56" t="s">
        <v>73</v>
      </c>
      <c r="C207" s="56" t="s">
        <v>74</v>
      </c>
      <c r="F207" s="61"/>
    </row>
    <row r="208" spans="1:38" ht="14.25" customHeight="1">
      <c r="F208" s="61"/>
    </row>
    <row r="209" spans="1:9" ht="14.25" customHeight="1">
      <c r="A209" s="56" t="s">
        <v>75</v>
      </c>
      <c r="F209" s="61"/>
    </row>
    <row r="210" spans="1:9" ht="14.25" customHeight="1">
      <c r="B210" s="56" t="s">
        <v>76</v>
      </c>
      <c r="C210" s="56" t="s">
        <v>77</v>
      </c>
      <c r="F210" s="61"/>
    </row>
    <row r="211" spans="1:9" ht="14.25" customHeight="1">
      <c r="B211" s="56" t="s">
        <v>78</v>
      </c>
      <c r="C211" s="56" t="s">
        <v>79</v>
      </c>
      <c r="F211" s="61"/>
    </row>
    <row r="212" spans="1:9" ht="14.25" customHeight="1">
      <c r="B212" s="56" t="s">
        <v>294</v>
      </c>
      <c r="C212" s="56" t="s">
        <v>295</v>
      </c>
      <c r="F212" s="61"/>
    </row>
    <row r="213" spans="1:9" ht="14.25" customHeight="1">
      <c r="F213" s="61"/>
    </row>
    <row r="214" spans="1:9" ht="14.25" customHeight="1">
      <c r="A214" s="56" t="s">
        <v>296</v>
      </c>
      <c r="F214" s="61"/>
    </row>
    <row r="215" spans="1:9" ht="14.25" customHeight="1">
      <c r="B215" s="56" t="s">
        <v>297</v>
      </c>
      <c r="C215" s="56" t="s">
        <v>298</v>
      </c>
      <c r="F215" s="61"/>
    </row>
    <row r="216" spans="1:9" ht="14.25" customHeight="1">
      <c r="B216" s="56" t="s">
        <v>299</v>
      </c>
      <c r="C216" s="56" t="s">
        <v>300</v>
      </c>
      <c r="F216" s="61"/>
    </row>
    <row r="217" spans="1:9" ht="14.25" customHeight="1">
      <c r="F217" s="61"/>
    </row>
    <row r="218" spans="1:9" ht="14.25" customHeight="1">
      <c r="B218" s="56" t="s">
        <v>301</v>
      </c>
      <c r="C218" s="56">
        <v>50.6</v>
      </c>
      <c r="F218" s="61"/>
    </row>
    <row r="219" spans="1:9" ht="14.25" customHeight="1">
      <c r="B219" s="56" t="s">
        <v>51</v>
      </c>
      <c r="C219" s="56">
        <v>125</v>
      </c>
      <c r="D219" s="56">
        <v>250</v>
      </c>
      <c r="E219" s="56">
        <v>500</v>
      </c>
      <c r="F219" s="61">
        <v>1000</v>
      </c>
      <c r="G219" s="56">
        <v>2000</v>
      </c>
      <c r="H219" s="56">
        <v>4000</v>
      </c>
      <c r="I219" s="56">
        <v>8000</v>
      </c>
    </row>
    <row r="220" spans="1:9" ht="14.25" customHeight="1">
      <c r="B220" s="56" t="s">
        <v>302</v>
      </c>
      <c r="C220" s="56">
        <v>52</v>
      </c>
      <c r="D220" s="56">
        <v>51.2</v>
      </c>
      <c r="E220" s="56">
        <v>47.9</v>
      </c>
      <c r="F220" s="61">
        <v>46.3</v>
      </c>
      <c r="G220" s="56">
        <v>41.4</v>
      </c>
      <c r="H220" s="56">
        <v>34.200000000000003</v>
      </c>
      <c r="I220" s="56">
        <v>24.8</v>
      </c>
    </row>
    <row r="221" spans="1:9" ht="14.25" customHeight="1">
      <c r="F221" s="61"/>
    </row>
    <row r="222" spans="1:9" ht="14.25" customHeight="1">
      <c r="A222" s="56" t="s">
        <v>303</v>
      </c>
      <c r="F222" s="61"/>
    </row>
    <row r="223" spans="1:9" ht="14.25" customHeight="1">
      <c r="B223" s="56" t="s">
        <v>304</v>
      </c>
      <c r="F223" s="61"/>
    </row>
    <row r="224" spans="1:9" ht="14.25" customHeight="1">
      <c r="B224" s="56" t="s">
        <v>305</v>
      </c>
      <c r="F224" s="61"/>
    </row>
    <row r="225" spans="1:38" ht="14.25" customHeight="1">
      <c r="F225" s="61"/>
    </row>
    <row r="226" spans="1:38" ht="14.25" customHeight="1">
      <c r="B226" s="56" t="s">
        <v>306</v>
      </c>
      <c r="C226" s="56" t="s">
        <v>307</v>
      </c>
      <c r="D226" s="56" t="s">
        <v>308</v>
      </c>
      <c r="E226" s="56" t="s">
        <v>307</v>
      </c>
      <c r="F226" s="61" t="s">
        <v>309</v>
      </c>
      <c r="G226" s="56" t="s">
        <v>309</v>
      </c>
      <c r="H226" s="56" t="s">
        <v>309</v>
      </c>
      <c r="I226" s="56" t="s">
        <v>309</v>
      </c>
      <c r="J226" s="56" t="s">
        <v>51</v>
      </c>
      <c r="K226" s="56">
        <v>125</v>
      </c>
      <c r="L226" s="56" t="s">
        <v>309</v>
      </c>
      <c r="M226" s="56" t="s">
        <v>309</v>
      </c>
      <c r="N226" s="56" t="s">
        <v>309</v>
      </c>
      <c r="O226" s="56">
        <v>250</v>
      </c>
      <c r="P226" s="56" t="s">
        <v>309</v>
      </c>
      <c r="Q226" s="56" t="s">
        <v>309</v>
      </c>
      <c r="R226" s="56" t="s">
        <v>309</v>
      </c>
      <c r="S226" s="56">
        <v>500</v>
      </c>
      <c r="T226" s="56" t="s">
        <v>309</v>
      </c>
      <c r="U226" s="56" t="s">
        <v>309</v>
      </c>
      <c r="V226" s="56" t="s">
        <v>309</v>
      </c>
      <c r="W226" s="56">
        <v>1000</v>
      </c>
      <c r="X226" s="56" t="s">
        <v>309</v>
      </c>
      <c r="Y226" s="56" t="s">
        <v>309</v>
      </c>
      <c r="Z226" s="56" t="s">
        <v>309</v>
      </c>
      <c r="AA226" s="56">
        <v>2000</v>
      </c>
      <c r="AB226" s="56" t="s">
        <v>309</v>
      </c>
      <c r="AC226" s="56" t="s">
        <v>309</v>
      </c>
      <c r="AD226" s="56" t="s">
        <v>309</v>
      </c>
      <c r="AE226" s="56">
        <v>4000</v>
      </c>
      <c r="AF226" s="56" t="s">
        <v>309</v>
      </c>
      <c r="AG226" s="56" t="s">
        <v>309</v>
      </c>
      <c r="AH226" s="56" t="s">
        <v>309</v>
      </c>
      <c r="AI226" s="56">
        <v>8000</v>
      </c>
      <c r="AJ226" s="56" t="s">
        <v>309</v>
      </c>
      <c r="AK226" s="56" t="s">
        <v>309</v>
      </c>
      <c r="AL226" s="56" t="s">
        <v>309</v>
      </c>
    </row>
    <row r="227" spans="1:38" ht="14.25" customHeight="1">
      <c r="B227" s="56" t="s">
        <v>310</v>
      </c>
      <c r="C227" s="56" t="s">
        <v>311</v>
      </c>
      <c r="D227" s="56" t="s">
        <v>310</v>
      </c>
      <c r="E227" s="56" t="s">
        <v>311</v>
      </c>
      <c r="F227" s="61" t="s">
        <v>312</v>
      </c>
      <c r="G227" s="56" t="s">
        <v>313</v>
      </c>
      <c r="H227" s="56" t="s">
        <v>314</v>
      </c>
      <c r="I227" s="56" t="s">
        <v>315</v>
      </c>
      <c r="J227" s="56" t="s">
        <v>309</v>
      </c>
      <c r="K227" s="56" t="s">
        <v>316</v>
      </c>
      <c r="L227" s="56" t="s">
        <v>317</v>
      </c>
      <c r="M227" s="56" t="s">
        <v>318</v>
      </c>
      <c r="N227" s="56" t="s">
        <v>315</v>
      </c>
      <c r="O227" s="56" t="s">
        <v>316</v>
      </c>
      <c r="P227" s="56" t="s">
        <v>317</v>
      </c>
      <c r="Q227" s="56" t="s">
        <v>318</v>
      </c>
      <c r="R227" s="56" t="s">
        <v>315</v>
      </c>
      <c r="S227" s="56" t="s">
        <v>316</v>
      </c>
      <c r="T227" s="56" t="s">
        <v>317</v>
      </c>
      <c r="U227" s="56" t="s">
        <v>318</v>
      </c>
      <c r="V227" s="56" t="s">
        <v>315</v>
      </c>
      <c r="W227" s="56" t="s">
        <v>316</v>
      </c>
      <c r="X227" s="56" t="s">
        <v>317</v>
      </c>
      <c r="Y227" s="56" t="s">
        <v>318</v>
      </c>
      <c r="Z227" s="56" t="s">
        <v>315</v>
      </c>
      <c r="AA227" s="56" t="s">
        <v>316</v>
      </c>
      <c r="AB227" s="56" t="s">
        <v>317</v>
      </c>
      <c r="AC227" s="56" t="s">
        <v>318</v>
      </c>
      <c r="AD227" s="56" t="s">
        <v>315</v>
      </c>
      <c r="AE227" s="56" t="s">
        <v>316</v>
      </c>
      <c r="AF227" s="56" t="s">
        <v>317</v>
      </c>
      <c r="AG227" s="56" t="s">
        <v>318</v>
      </c>
      <c r="AH227" s="56" t="s">
        <v>315</v>
      </c>
      <c r="AI227" s="56" t="s">
        <v>316</v>
      </c>
      <c r="AJ227" s="56" t="s">
        <v>317</v>
      </c>
      <c r="AK227" s="56" t="s">
        <v>318</v>
      </c>
      <c r="AL227" s="56" t="s">
        <v>315</v>
      </c>
    </row>
    <row r="228" spans="1:38" ht="14.25" customHeight="1">
      <c r="B228" s="56" t="s">
        <v>319</v>
      </c>
      <c r="C228" s="56" t="s">
        <v>320</v>
      </c>
      <c r="D228" s="56" t="s">
        <v>319</v>
      </c>
      <c r="E228" s="56" t="s">
        <v>320</v>
      </c>
      <c r="F228" s="61" t="s">
        <v>321</v>
      </c>
      <c r="G228" s="56" t="s">
        <v>321</v>
      </c>
      <c r="H228" s="56" t="s">
        <v>94</v>
      </c>
      <c r="I228" s="56" t="s">
        <v>309</v>
      </c>
      <c r="J228" s="56" t="s">
        <v>309</v>
      </c>
      <c r="K228" s="56" t="s">
        <v>94</v>
      </c>
      <c r="L228" s="56" t="s">
        <v>322</v>
      </c>
      <c r="M228" s="56" t="s">
        <v>322</v>
      </c>
      <c r="N228" s="56" t="s">
        <v>309</v>
      </c>
      <c r="O228" s="56" t="s">
        <v>94</v>
      </c>
      <c r="P228" s="56" t="s">
        <v>322</v>
      </c>
      <c r="Q228" s="56" t="s">
        <v>322</v>
      </c>
      <c r="R228" s="56" t="s">
        <v>309</v>
      </c>
      <c r="S228" s="56" t="s">
        <v>94</v>
      </c>
      <c r="T228" s="56" t="s">
        <v>322</v>
      </c>
      <c r="U228" s="56" t="s">
        <v>322</v>
      </c>
      <c r="V228" s="56" t="s">
        <v>309</v>
      </c>
      <c r="W228" s="56" t="s">
        <v>94</v>
      </c>
      <c r="X228" s="56" t="s">
        <v>322</v>
      </c>
      <c r="Y228" s="56" t="s">
        <v>322</v>
      </c>
      <c r="Z228" s="56" t="s">
        <v>309</v>
      </c>
      <c r="AA228" s="56" t="s">
        <v>94</v>
      </c>
      <c r="AB228" s="56" t="s">
        <v>322</v>
      </c>
      <c r="AC228" s="56" t="s">
        <v>322</v>
      </c>
      <c r="AD228" s="56" t="s">
        <v>309</v>
      </c>
      <c r="AE228" s="56" t="s">
        <v>94</v>
      </c>
      <c r="AF228" s="56" t="s">
        <v>322</v>
      </c>
      <c r="AG228" s="56" t="s">
        <v>322</v>
      </c>
      <c r="AH228" s="56" t="s">
        <v>309</v>
      </c>
      <c r="AI228" s="56" t="s">
        <v>94</v>
      </c>
      <c r="AJ228" s="56" t="s">
        <v>322</v>
      </c>
      <c r="AK228" s="56" t="s">
        <v>322</v>
      </c>
      <c r="AL228" s="56" t="s">
        <v>309</v>
      </c>
    </row>
    <row r="229" spans="1:38" ht="14.25" customHeight="1">
      <c r="B229" s="62">
        <v>44302</v>
      </c>
      <c r="C229" s="60">
        <v>0.5177546296296297</v>
      </c>
      <c r="D229" s="62">
        <v>44302</v>
      </c>
      <c r="E229" s="60">
        <v>0.51792824074074073</v>
      </c>
      <c r="F229" s="61">
        <v>0.61</v>
      </c>
      <c r="G229" s="56" t="s">
        <v>309</v>
      </c>
      <c r="H229" s="56">
        <v>85.5</v>
      </c>
      <c r="I229" s="56" t="s">
        <v>323</v>
      </c>
      <c r="J229" s="56" t="s">
        <v>309</v>
      </c>
      <c r="K229" s="56">
        <v>83.8</v>
      </c>
      <c r="L229" s="56">
        <v>0.75</v>
      </c>
      <c r="M229" s="56">
        <v>0.24</v>
      </c>
      <c r="N229" s="56" t="s">
        <v>323</v>
      </c>
      <c r="O229" s="56">
        <v>87.7</v>
      </c>
      <c r="P229" s="56">
        <v>0.67</v>
      </c>
      <c r="Q229" s="56">
        <v>0.61</v>
      </c>
      <c r="R229" s="56" t="s">
        <v>323</v>
      </c>
      <c r="S229" s="56">
        <v>84.3</v>
      </c>
      <c r="T229" s="56">
        <v>0.78</v>
      </c>
      <c r="U229" s="56">
        <v>0.76</v>
      </c>
      <c r="V229" s="56" t="s">
        <v>323</v>
      </c>
      <c r="W229" s="56">
        <v>80</v>
      </c>
      <c r="X229" s="56">
        <v>0.75</v>
      </c>
      <c r="Y229" s="56">
        <v>0.49</v>
      </c>
      <c r="Z229" s="56" t="s">
        <v>323</v>
      </c>
      <c r="AA229" s="56">
        <v>73.5</v>
      </c>
      <c r="AB229" s="56">
        <v>0.82</v>
      </c>
      <c r="AC229" s="56">
        <v>0.57999999999999996</v>
      </c>
      <c r="AD229" s="56" t="s">
        <v>323</v>
      </c>
      <c r="AE229" s="56">
        <v>69.400000000000006</v>
      </c>
      <c r="AF229" s="56">
        <v>0.83</v>
      </c>
      <c r="AG229" s="56">
        <v>0.73</v>
      </c>
      <c r="AH229" s="56" t="s">
        <v>323</v>
      </c>
      <c r="AI229" s="56">
        <v>58.9</v>
      </c>
      <c r="AJ229" s="56">
        <v>0.79</v>
      </c>
      <c r="AK229" s="56">
        <v>0.6</v>
      </c>
      <c r="AL229" s="56" t="s">
        <v>323</v>
      </c>
    </row>
    <row r="230" spans="1:38" ht="14.25" customHeight="1">
      <c r="F230" s="61"/>
    </row>
    <row r="231" spans="1:38" ht="14.25" customHeight="1">
      <c r="A231" s="56" t="s">
        <v>98</v>
      </c>
      <c r="F231" s="61"/>
    </row>
    <row r="232" spans="1:38" ht="14.25" customHeight="1">
      <c r="B232" s="56" t="s">
        <v>404</v>
      </c>
      <c r="D232" s="56" t="s">
        <v>405</v>
      </c>
      <c r="F232" s="61"/>
    </row>
    <row r="233" spans="1:38" ht="14.25" customHeight="1">
      <c r="A233" s="56" t="s">
        <v>290</v>
      </c>
      <c r="F233" s="61"/>
    </row>
    <row r="234" spans="1:38" ht="14.25" customHeight="1">
      <c r="F234" s="61"/>
    </row>
    <row r="235" spans="1:38" ht="14.25" customHeight="1">
      <c r="F235" s="61"/>
    </row>
    <row r="236" spans="1:38" ht="14.25" customHeight="1">
      <c r="A236" s="56" t="s">
        <v>66</v>
      </c>
      <c r="F236" s="61"/>
    </row>
    <row r="237" spans="1:38" ht="14.25" customHeight="1">
      <c r="B237" s="56" t="s">
        <v>67</v>
      </c>
      <c r="C237" s="56" t="s">
        <v>291</v>
      </c>
      <c r="F237" s="61"/>
    </row>
    <row r="238" spans="1:38" ht="14.25" customHeight="1">
      <c r="B238" s="56" t="s">
        <v>69</v>
      </c>
      <c r="C238" s="56" t="s">
        <v>292</v>
      </c>
      <c r="F238" s="61"/>
    </row>
    <row r="239" spans="1:38" ht="14.25" customHeight="1">
      <c r="B239" s="56" t="s">
        <v>71</v>
      </c>
      <c r="C239" s="56" t="s">
        <v>293</v>
      </c>
      <c r="F239" s="61"/>
    </row>
    <row r="240" spans="1:38" ht="14.25" customHeight="1">
      <c r="B240" s="56" t="s">
        <v>73</v>
      </c>
      <c r="C240" s="56" t="s">
        <v>74</v>
      </c>
      <c r="F240" s="61"/>
    </row>
    <row r="241" spans="1:9" ht="14.25" customHeight="1">
      <c r="F241" s="61"/>
    </row>
    <row r="242" spans="1:9" ht="14.25" customHeight="1">
      <c r="A242" s="56" t="s">
        <v>75</v>
      </c>
      <c r="F242" s="61"/>
    </row>
    <row r="243" spans="1:9" ht="14.25" customHeight="1">
      <c r="B243" s="56" t="s">
        <v>76</v>
      </c>
      <c r="C243" s="56" t="s">
        <v>77</v>
      </c>
      <c r="F243" s="61"/>
    </row>
    <row r="244" spans="1:9" ht="14.25" customHeight="1">
      <c r="B244" s="56" t="s">
        <v>78</v>
      </c>
      <c r="C244" s="56" t="s">
        <v>79</v>
      </c>
      <c r="F244" s="61"/>
    </row>
    <row r="245" spans="1:9" ht="14.25" customHeight="1">
      <c r="B245" s="56" t="s">
        <v>294</v>
      </c>
      <c r="C245" s="56" t="s">
        <v>295</v>
      </c>
      <c r="F245" s="61"/>
    </row>
    <row r="246" spans="1:9" ht="14.25" customHeight="1">
      <c r="F246" s="61"/>
    </row>
    <row r="247" spans="1:9" ht="14.25" customHeight="1">
      <c r="A247" s="56" t="s">
        <v>296</v>
      </c>
      <c r="F247" s="61"/>
    </row>
    <row r="248" spans="1:9" ht="14.25" customHeight="1">
      <c r="B248" s="56" t="s">
        <v>297</v>
      </c>
      <c r="C248" s="56" t="s">
        <v>298</v>
      </c>
      <c r="F248" s="61"/>
    </row>
    <row r="249" spans="1:9" ht="14.25" customHeight="1">
      <c r="B249" s="56" t="s">
        <v>299</v>
      </c>
      <c r="C249" s="56" t="s">
        <v>300</v>
      </c>
      <c r="F249" s="61"/>
    </row>
    <row r="250" spans="1:9" ht="14.25" customHeight="1">
      <c r="F250" s="61"/>
    </row>
    <row r="251" spans="1:9" ht="14.25" customHeight="1">
      <c r="B251" s="56" t="s">
        <v>301</v>
      </c>
      <c r="C251" s="56">
        <v>50.6</v>
      </c>
      <c r="F251" s="61"/>
    </row>
    <row r="252" spans="1:9" ht="14.25" customHeight="1">
      <c r="B252" s="56" t="s">
        <v>51</v>
      </c>
      <c r="C252" s="56">
        <v>125</v>
      </c>
      <c r="D252" s="56">
        <v>250</v>
      </c>
      <c r="E252" s="56">
        <v>500</v>
      </c>
      <c r="F252" s="61">
        <v>1000</v>
      </c>
      <c r="G252" s="56">
        <v>2000</v>
      </c>
      <c r="H252" s="56">
        <v>4000</v>
      </c>
      <c r="I252" s="56">
        <v>8000</v>
      </c>
    </row>
    <row r="253" spans="1:9" ht="14.25" customHeight="1">
      <c r="B253" s="56" t="s">
        <v>302</v>
      </c>
      <c r="C253" s="56">
        <v>52</v>
      </c>
      <c r="D253" s="56">
        <v>51.2</v>
      </c>
      <c r="E253" s="56">
        <v>47.9</v>
      </c>
      <c r="F253" s="61">
        <v>46.3</v>
      </c>
      <c r="G253" s="56">
        <v>41.4</v>
      </c>
      <c r="H253" s="56">
        <v>34.200000000000003</v>
      </c>
      <c r="I253" s="56">
        <v>24.8</v>
      </c>
    </row>
    <row r="254" spans="1:9" ht="14.25" customHeight="1">
      <c r="F254" s="61"/>
    </row>
    <row r="255" spans="1:9" ht="14.25" customHeight="1">
      <c r="A255" s="56" t="s">
        <v>303</v>
      </c>
      <c r="F255" s="61"/>
    </row>
    <row r="256" spans="1:9" ht="14.25" customHeight="1">
      <c r="B256" s="56" t="s">
        <v>304</v>
      </c>
      <c r="F256" s="61"/>
    </row>
    <row r="257" spans="1:38" ht="14.25" customHeight="1">
      <c r="B257" s="56" t="s">
        <v>305</v>
      </c>
      <c r="F257" s="61"/>
    </row>
    <row r="258" spans="1:38" ht="14.25" customHeight="1">
      <c r="F258" s="61"/>
    </row>
    <row r="259" spans="1:38" ht="14.25" customHeight="1">
      <c r="B259" s="56" t="s">
        <v>306</v>
      </c>
      <c r="C259" s="56" t="s">
        <v>307</v>
      </c>
      <c r="D259" s="56" t="s">
        <v>308</v>
      </c>
      <c r="E259" s="56" t="s">
        <v>307</v>
      </c>
      <c r="F259" s="61" t="s">
        <v>309</v>
      </c>
      <c r="G259" s="56" t="s">
        <v>309</v>
      </c>
      <c r="H259" s="56" t="s">
        <v>309</v>
      </c>
      <c r="I259" s="56" t="s">
        <v>309</v>
      </c>
      <c r="J259" s="56" t="s">
        <v>51</v>
      </c>
      <c r="K259" s="56">
        <v>125</v>
      </c>
      <c r="L259" s="56" t="s">
        <v>309</v>
      </c>
      <c r="M259" s="56" t="s">
        <v>309</v>
      </c>
      <c r="N259" s="56" t="s">
        <v>309</v>
      </c>
      <c r="O259" s="56">
        <v>250</v>
      </c>
      <c r="P259" s="56" t="s">
        <v>309</v>
      </c>
      <c r="Q259" s="56" t="s">
        <v>309</v>
      </c>
      <c r="R259" s="56" t="s">
        <v>309</v>
      </c>
      <c r="S259" s="56">
        <v>500</v>
      </c>
      <c r="T259" s="56" t="s">
        <v>309</v>
      </c>
      <c r="U259" s="56" t="s">
        <v>309</v>
      </c>
      <c r="V259" s="56" t="s">
        <v>309</v>
      </c>
      <c r="W259" s="56">
        <v>1000</v>
      </c>
      <c r="X259" s="56" t="s">
        <v>309</v>
      </c>
      <c r="Y259" s="56" t="s">
        <v>309</v>
      </c>
      <c r="Z259" s="56" t="s">
        <v>309</v>
      </c>
      <c r="AA259" s="56">
        <v>2000</v>
      </c>
      <c r="AB259" s="56" t="s">
        <v>309</v>
      </c>
      <c r="AC259" s="56" t="s">
        <v>309</v>
      </c>
      <c r="AD259" s="56" t="s">
        <v>309</v>
      </c>
      <c r="AE259" s="56">
        <v>4000</v>
      </c>
      <c r="AF259" s="56" t="s">
        <v>309</v>
      </c>
      <c r="AG259" s="56" t="s">
        <v>309</v>
      </c>
      <c r="AH259" s="56" t="s">
        <v>309</v>
      </c>
      <c r="AI259" s="56">
        <v>8000</v>
      </c>
      <c r="AJ259" s="56" t="s">
        <v>309</v>
      </c>
      <c r="AK259" s="56" t="s">
        <v>309</v>
      </c>
      <c r="AL259" s="56" t="s">
        <v>309</v>
      </c>
    </row>
    <row r="260" spans="1:38" ht="14.25" customHeight="1">
      <c r="B260" s="56" t="s">
        <v>310</v>
      </c>
      <c r="C260" s="56" t="s">
        <v>311</v>
      </c>
      <c r="D260" s="56" t="s">
        <v>310</v>
      </c>
      <c r="E260" s="56" t="s">
        <v>311</v>
      </c>
      <c r="F260" s="61" t="s">
        <v>312</v>
      </c>
      <c r="G260" s="56" t="s">
        <v>313</v>
      </c>
      <c r="H260" s="56" t="s">
        <v>314</v>
      </c>
      <c r="I260" s="56" t="s">
        <v>315</v>
      </c>
      <c r="J260" s="56" t="s">
        <v>309</v>
      </c>
      <c r="K260" s="56" t="s">
        <v>316</v>
      </c>
      <c r="L260" s="56" t="s">
        <v>317</v>
      </c>
      <c r="M260" s="56" t="s">
        <v>318</v>
      </c>
      <c r="N260" s="56" t="s">
        <v>315</v>
      </c>
      <c r="O260" s="56" t="s">
        <v>316</v>
      </c>
      <c r="P260" s="56" t="s">
        <v>317</v>
      </c>
      <c r="Q260" s="56" t="s">
        <v>318</v>
      </c>
      <c r="R260" s="56" t="s">
        <v>315</v>
      </c>
      <c r="S260" s="56" t="s">
        <v>316</v>
      </c>
      <c r="T260" s="56" t="s">
        <v>317</v>
      </c>
      <c r="U260" s="56" t="s">
        <v>318</v>
      </c>
      <c r="V260" s="56" t="s">
        <v>315</v>
      </c>
      <c r="W260" s="56" t="s">
        <v>316</v>
      </c>
      <c r="X260" s="56" t="s">
        <v>317</v>
      </c>
      <c r="Y260" s="56" t="s">
        <v>318</v>
      </c>
      <c r="Z260" s="56" t="s">
        <v>315</v>
      </c>
      <c r="AA260" s="56" t="s">
        <v>316</v>
      </c>
      <c r="AB260" s="56" t="s">
        <v>317</v>
      </c>
      <c r="AC260" s="56" t="s">
        <v>318</v>
      </c>
      <c r="AD260" s="56" t="s">
        <v>315</v>
      </c>
      <c r="AE260" s="56" t="s">
        <v>316</v>
      </c>
      <c r="AF260" s="56" t="s">
        <v>317</v>
      </c>
      <c r="AG260" s="56" t="s">
        <v>318</v>
      </c>
      <c r="AH260" s="56" t="s">
        <v>315</v>
      </c>
      <c r="AI260" s="56" t="s">
        <v>316</v>
      </c>
      <c r="AJ260" s="56" t="s">
        <v>317</v>
      </c>
      <c r="AK260" s="56" t="s">
        <v>318</v>
      </c>
      <c r="AL260" s="56" t="s">
        <v>315</v>
      </c>
    </row>
    <row r="261" spans="1:38" ht="14.25" customHeight="1">
      <c r="B261" s="56" t="s">
        <v>319</v>
      </c>
      <c r="C261" s="56" t="s">
        <v>320</v>
      </c>
      <c r="D261" s="56" t="s">
        <v>319</v>
      </c>
      <c r="E261" s="56" t="s">
        <v>320</v>
      </c>
      <c r="F261" s="61" t="s">
        <v>321</v>
      </c>
      <c r="G261" s="56" t="s">
        <v>321</v>
      </c>
      <c r="H261" s="56" t="s">
        <v>94</v>
      </c>
      <c r="I261" s="56" t="s">
        <v>309</v>
      </c>
      <c r="J261" s="56" t="s">
        <v>309</v>
      </c>
      <c r="K261" s="56" t="s">
        <v>94</v>
      </c>
      <c r="L261" s="56" t="s">
        <v>322</v>
      </c>
      <c r="M261" s="56" t="s">
        <v>322</v>
      </c>
      <c r="N261" s="56" t="s">
        <v>309</v>
      </c>
      <c r="O261" s="56" t="s">
        <v>94</v>
      </c>
      <c r="P261" s="56" t="s">
        <v>322</v>
      </c>
      <c r="Q261" s="56" t="s">
        <v>322</v>
      </c>
      <c r="R261" s="56" t="s">
        <v>309</v>
      </c>
      <c r="S261" s="56" t="s">
        <v>94</v>
      </c>
      <c r="T261" s="56" t="s">
        <v>322</v>
      </c>
      <c r="U261" s="56" t="s">
        <v>322</v>
      </c>
      <c r="V261" s="56" t="s">
        <v>309</v>
      </c>
      <c r="W261" s="56" t="s">
        <v>94</v>
      </c>
      <c r="X261" s="56" t="s">
        <v>322</v>
      </c>
      <c r="Y261" s="56" t="s">
        <v>322</v>
      </c>
      <c r="Z261" s="56" t="s">
        <v>309</v>
      </c>
      <c r="AA261" s="56" t="s">
        <v>94</v>
      </c>
      <c r="AB261" s="56" t="s">
        <v>322</v>
      </c>
      <c r="AC261" s="56" t="s">
        <v>322</v>
      </c>
      <c r="AD261" s="56" t="s">
        <v>309</v>
      </c>
      <c r="AE261" s="56" t="s">
        <v>94</v>
      </c>
      <c r="AF261" s="56" t="s">
        <v>322</v>
      </c>
      <c r="AG261" s="56" t="s">
        <v>322</v>
      </c>
      <c r="AH261" s="56" t="s">
        <v>309</v>
      </c>
      <c r="AI261" s="56" t="s">
        <v>94</v>
      </c>
      <c r="AJ261" s="56" t="s">
        <v>322</v>
      </c>
      <c r="AK261" s="56" t="s">
        <v>322</v>
      </c>
      <c r="AL261" s="56" t="s">
        <v>309</v>
      </c>
    </row>
    <row r="262" spans="1:38" ht="14.25" customHeight="1">
      <c r="B262" s="62">
        <v>44302</v>
      </c>
      <c r="C262" s="60">
        <v>0.51652777777777781</v>
      </c>
      <c r="D262" s="62">
        <v>44302</v>
      </c>
      <c r="E262" s="60">
        <v>0.51670138888888884</v>
      </c>
      <c r="F262" s="61">
        <v>0.51</v>
      </c>
      <c r="G262" s="56" t="s">
        <v>309</v>
      </c>
      <c r="H262" s="56">
        <v>85.8</v>
      </c>
      <c r="I262" s="56" t="s">
        <v>323</v>
      </c>
      <c r="J262" s="56" t="s">
        <v>309</v>
      </c>
      <c r="K262" s="56">
        <v>86.6</v>
      </c>
      <c r="L262" s="56">
        <v>0.25</v>
      </c>
      <c r="M262" s="56">
        <v>0.1</v>
      </c>
      <c r="N262" s="56" t="s">
        <v>323</v>
      </c>
      <c r="O262" s="56">
        <v>86.7</v>
      </c>
      <c r="P262" s="56">
        <v>0.5</v>
      </c>
      <c r="Q262" s="56">
        <v>0.21</v>
      </c>
      <c r="R262" s="56" t="s">
        <v>323</v>
      </c>
      <c r="S262" s="56">
        <v>84.5</v>
      </c>
      <c r="T262" s="56">
        <v>0.65</v>
      </c>
      <c r="U262" s="56">
        <v>0.37</v>
      </c>
      <c r="V262" s="56" t="s">
        <v>323</v>
      </c>
      <c r="W262" s="56">
        <v>80.400000000000006</v>
      </c>
      <c r="X262" s="56">
        <v>0.54</v>
      </c>
      <c r="Y262" s="56">
        <v>0.3</v>
      </c>
      <c r="Z262" s="56" t="s">
        <v>323</v>
      </c>
      <c r="AA262" s="56">
        <v>75</v>
      </c>
      <c r="AB262" s="56">
        <v>0.67</v>
      </c>
      <c r="AC262" s="56">
        <v>0.48</v>
      </c>
      <c r="AD262" s="56" t="s">
        <v>323</v>
      </c>
      <c r="AE262" s="56">
        <v>70.7</v>
      </c>
      <c r="AF262" s="56">
        <v>0.78</v>
      </c>
      <c r="AG262" s="56">
        <v>0.6</v>
      </c>
      <c r="AH262" s="56" t="s">
        <v>323</v>
      </c>
      <c r="AI262" s="56">
        <v>60.8</v>
      </c>
      <c r="AJ262" s="56">
        <v>0.66</v>
      </c>
      <c r="AK262" s="56">
        <v>0.57999999999999996</v>
      </c>
      <c r="AL262" s="56" t="s">
        <v>323</v>
      </c>
    </row>
    <row r="263" spans="1:38" ht="14.25" customHeight="1">
      <c r="F263" s="61"/>
    </row>
    <row r="264" spans="1:38" ht="14.25" customHeight="1">
      <c r="A264" s="56" t="s">
        <v>98</v>
      </c>
      <c r="F264" s="61"/>
    </row>
    <row r="265" spans="1:38" ht="14.25" customHeight="1">
      <c r="B265" s="56" t="s">
        <v>406</v>
      </c>
      <c r="D265" s="56" t="s">
        <v>407</v>
      </c>
      <c r="F265" s="61"/>
    </row>
    <row r="266" spans="1:38" ht="14.25" customHeight="1">
      <c r="A266" s="56" t="s">
        <v>290</v>
      </c>
      <c r="F266" s="61"/>
    </row>
    <row r="267" spans="1:38" ht="14.25" customHeight="1">
      <c r="F267" s="61"/>
    </row>
    <row r="268" spans="1:38" ht="14.25" customHeight="1">
      <c r="F268" s="61"/>
    </row>
    <row r="269" spans="1:38" ht="14.25" customHeight="1">
      <c r="A269" s="56" t="s">
        <v>66</v>
      </c>
      <c r="F269" s="61"/>
    </row>
    <row r="270" spans="1:38" ht="14.25" customHeight="1">
      <c r="B270" s="56" t="s">
        <v>67</v>
      </c>
      <c r="C270" s="56" t="s">
        <v>291</v>
      </c>
      <c r="F270" s="61"/>
    </row>
    <row r="271" spans="1:38" ht="14.25" customHeight="1">
      <c r="B271" s="56" t="s">
        <v>69</v>
      </c>
      <c r="C271" s="56" t="s">
        <v>292</v>
      </c>
      <c r="F271" s="61"/>
    </row>
    <row r="272" spans="1:38" ht="14.25" customHeight="1">
      <c r="B272" s="56" t="s">
        <v>71</v>
      </c>
      <c r="C272" s="56" t="s">
        <v>293</v>
      </c>
      <c r="F272" s="61"/>
    </row>
    <row r="273" spans="1:9" ht="14.25" customHeight="1">
      <c r="B273" s="56" t="s">
        <v>73</v>
      </c>
      <c r="C273" s="56" t="s">
        <v>74</v>
      </c>
      <c r="F273" s="61"/>
    </row>
    <row r="274" spans="1:9" ht="14.25" customHeight="1">
      <c r="F274" s="61"/>
    </row>
    <row r="275" spans="1:9" ht="14.25" customHeight="1">
      <c r="A275" s="56" t="s">
        <v>75</v>
      </c>
      <c r="F275" s="61"/>
    </row>
    <row r="276" spans="1:9" ht="14.25" customHeight="1">
      <c r="B276" s="56" t="s">
        <v>76</v>
      </c>
      <c r="C276" s="56" t="s">
        <v>77</v>
      </c>
      <c r="F276" s="61"/>
    </row>
    <row r="277" spans="1:9" ht="14.25" customHeight="1">
      <c r="B277" s="56" t="s">
        <v>78</v>
      </c>
      <c r="C277" s="56" t="s">
        <v>79</v>
      </c>
      <c r="F277" s="61"/>
    </row>
    <row r="278" spans="1:9" ht="14.25" customHeight="1">
      <c r="B278" s="56" t="s">
        <v>294</v>
      </c>
      <c r="C278" s="56" t="s">
        <v>295</v>
      </c>
      <c r="F278" s="61"/>
    </row>
    <row r="279" spans="1:9" ht="14.25" customHeight="1">
      <c r="F279" s="61"/>
    </row>
    <row r="280" spans="1:9" ht="14.25" customHeight="1">
      <c r="A280" s="56" t="s">
        <v>296</v>
      </c>
      <c r="F280" s="61"/>
    </row>
    <row r="281" spans="1:9" ht="14.25" customHeight="1">
      <c r="B281" s="56" t="s">
        <v>297</v>
      </c>
      <c r="C281" s="56" t="s">
        <v>298</v>
      </c>
      <c r="F281" s="61"/>
    </row>
    <row r="282" spans="1:9" ht="14.25" customHeight="1">
      <c r="B282" s="56" t="s">
        <v>299</v>
      </c>
      <c r="C282" s="56" t="s">
        <v>300</v>
      </c>
      <c r="F282" s="61"/>
    </row>
    <row r="283" spans="1:9" ht="14.25" customHeight="1">
      <c r="F283" s="61"/>
    </row>
    <row r="284" spans="1:9" ht="14.25" customHeight="1">
      <c r="B284" s="56" t="s">
        <v>301</v>
      </c>
      <c r="C284" s="56">
        <v>50.6</v>
      </c>
      <c r="F284" s="61"/>
    </row>
    <row r="285" spans="1:9" ht="14.25" customHeight="1">
      <c r="B285" s="56" t="s">
        <v>51</v>
      </c>
      <c r="C285" s="56">
        <v>125</v>
      </c>
      <c r="D285" s="56">
        <v>250</v>
      </c>
      <c r="E285" s="56">
        <v>500</v>
      </c>
      <c r="F285" s="61">
        <v>1000</v>
      </c>
      <c r="G285" s="56">
        <v>2000</v>
      </c>
      <c r="H285" s="56">
        <v>4000</v>
      </c>
      <c r="I285" s="56">
        <v>8000</v>
      </c>
    </row>
    <row r="286" spans="1:9" ht="14.25" customHeight="1">
      <c r="B286" s="56" t="s">
        <v>302</v>
      </c>
      <c r="C286" s="56">
        <v>52</v>
      </c>
      <c r="D286" s="56">
        <v>51.2</v>
      </c>
      <c r="E286" s="56">
        <v>47.9</v>
      </c>
      <c r="F286" s="61">
        <v>46.3</v>
      </c>
      <c r="G286" s="56">
        <v>41.4</v>
      </c>
      <c r="H286" s="56">
        <v>34.200000000000003</v>
      </c>
      <c r="I286" s="56">
        <v>24.8</v>
      </c>
    </row>
    <row r="287" spans="1:9" ht="14.25" customHeight="1">
      <c r="F287" s="61"/>
    </row>
    <row r="288" spans="1:9" ht="14.25" customHeight="1">
      <c r="A288" s="56" t="s">
        <v>303</v>
      </c>
      <c r="F288" s="61"/>
    </row>
    <row r="289" spans="1:38" ht="14.25" customHeight="1">
      <c r="B289" s="56" t="s">
        <v>304</v>
      </c>
      <c r="F289" s="61"/>
    </row>
    <row r="290" spans="1:38" ht="14.25" customHeight="1">
      <c r="B290" s="56" t="s">
        <v>305</v>
      </c>
      <c r="F290" s="61"/>
    </row>
    <row r="291" spans="1:38" ht="14.25" customHeight="1">
      <c r="F291" s="61"/>
    </row>
    <row r="292" spans="1:38" ht="14.25" customHeight="1">
      <c r="B292" s="56" t="s">
        <v>306</v>
      </c>
      <c r="C292" s="56" t="s">
        <v>307</v>
      </c>
      <c r="D292" s="56" t="s">
        <v>308</v>
      </c>
      <c r="E292" s="56" t="s">
        <v>307</v>
      </c>
      <c r="F292" s="61" t="s">
        <v>309</v>
      </c>
      <c r="G292" s="56" t="s">
        <v>309</v>
      </c>
      <c r="H292" s="56" t="s">
        <v>309</v>
      </c>
      <c r="I292" s="56" t="s">
        <v>309</v>
      </c>
      <c r="J292" s="56" t="s">
        <v>51</v>
      </c>
      <c r="K292" s="56">
        <v>125</v>
      </c>
      <c r="L292" s="56" t="s">
        <v>309</v>
      </c>
      <c r="M292" s="56" t="s">
        <v>309</v>
      </c>
      <c r="N292" s="56" t="s">
        <v>309</v>
      </c>
      <c r="O292" s="56">
        <v>250</v>
      </c>
      <c r="P292" s="56" t="s">
        <v>309</v>
      </c>
      <c r="Q292" s="56" t="s">
        <v>309</v>
      </c>
      <c r="R292" s="56" t="s">
        <v>309</v>
      </c>
      <c r="S292" s="56">
        <v>500</v>
      </c>
      <c r="T292" s="56" t="s">
        <v>309</v>
      </c>
      <c r="U292" s="56" t="s">
        <v>309</v>
      </c>
      <c r="V292" s="56" t="s">
        <v>309</v>
      </c>
      <c r="W292" s="56">
        <v>1000</v>
      </c>
      <c r="X292" s="56" t="s">
        <v>309</v>
      </c>
      <c r="Y292" s="56" t="s">
        <v>309</v>
      </c>
      <c r="Z292" s="56" t="s">
        <v>309</v>
      </c>
      <c r="AA292" s="56">
        <v>2000</v>
      </c>
      <c r="AB292" s="56" t="s">
        <v>309</v>
      </c>
      <c r="AC292" s="56" t="s">
        <v>309</v>
      </c>
      <c r="AD292" s="56" t="s">
        <v>309</v>
      </c>
      <c r="AE292" s="56">
        <v>4000</v>
      </c>
      <c r="AF292" s="56" t="s">
        <v>309</v>
      </c>
      <c r="AG292" s="56" t="s">
        <v>309</v>
      </c>
      <c r="AH292" s="56" t="s">
        <v>309</v>
      </c>
      <c r="AI292" s="56">
        <v>8000</v>
      </c>
      <c r="AJ292" s="56" t="s">
        <v>309</v>
      </c>
      <c r="AK292" s="56" t="s">
        <v>309</v>
      </c>
      <c r="AL292" s="56" t="s">
        <v>309</v>
      </c>
    </row>
    <row r="293" spans="1:38" ht="14.25" customHeight="1">
      <c r="B293" s="56" t="s">
        <v>310</v>
      </c>
      <c r="C293" s="56" t="s">
        <v>311</v>
      </c>
      <c r="D293" s="56" t="s">
        <v>310</v>
      </c>
      <c r="E293" s="56" t="s">
        <v>311</v>
      </c>
      <c r="F293" s="61" t="s">
        <v>312</v>
      </c>
      <c r="G293" s="56" t="s">
        <v>313</v>
      </c>
      <c r="H293" s="56" t="s">
        <v>314</v>
      </c>
      <c r="I293" s="56" t="s">
        <v>315</v>
      </c>
      <c r="J293" s="56" t="s">
        <v>309</v>
      </c>
      <c r="K293" s="56" t="s">
        <v>316</v>
      </c>
      <c r="L293" s="56" t="s">
        <v>317</v>
      </c>
      <c r="M293" s="56" t="s">
        <v>318</v>
      </c>
      <c r="N293" s="56" t="s">
        <v>315</v>
      </c>
      <c r="O293" s="56" t="s">
        <v>316</v>
      </c>
      <c r="P293" s="56" t="s">
        <v>317</v>
      </c>
      <c r="Q293" s="56" t="s">
        <v>318</v>
      </c>
      <c r="R293" s="56" t="s">
        <v>315</v>
      </c>
      <c r="S293" s="56" t="s">
        <v>316</v>
      </c>
      <c r="T293" s="56" t="s">
        <v>317</v>
      </c>
      <c r="U293" s="56" t="s">
        <v>318</v>
      </c>
      <c r="V293" s="56" t="s">
        <v>315</v>
      </c>
      <c r="W293" s="56" t="s">
        <v>316</v>
      </c>
      <c r="X293" s="56" t="s">
        <v>317</v>
      </c>
      <c r="Y293" s="56" t="s">
        <v>318</v>
      </c>
      <c r="Z293" s="56" t="s">
        <v>315</v>
      </c>
      <c r="AA293" s="56" t="s">
        <v>316</v>
      </c>
      <c r="AB293" s="56" t="s">
        <v>317</v>
      </c>
      <c r="AC293" s="56" t="s">
        <v>318</v>
      </c>
      <c r="AD293" s="56" t="s">
        <v>315</v>
      </c>
      <c r="AE293" s="56" t="s">
        <v>316</v>
      </c>
      <c r="AF293" s="56" t="s">
        <v>317</v>
      </c>
      <c r="AG293" s="56" t="s">
        <v>318</v>
      </c>
      <c r="AH293" s="56" t="s">
        <v>315</v>
      </c>
      <c r="AI293" s="56" t="s">
        <v>316</v>
      </c>
      <c r="AJ293" s="56" t="s">
        <v>317</v>
      </c>
      <c r="AK293" s="56" t="s">
        <v>318</v>
      </c>
      <c r="AL293" s="56" t="s">
        <v>315</v>
      </c>
    </row>
    <row r="294" spans="1:38" ht="14.25" customHeight="1">
      <c r="B294" s="56" t="s">
        <v>319</v>
      </c>
      <c r="C294" s="56" t="s">
        <v>320</v>
      </c>
      <c r="D294" s="56" t="s">
        <v>319</v>
      </c>
      <c r="E294" s="56" t="s">
        <v>320</v>
      </c>
      <c r="F294" s="61" t="s">
        <v>321</v>
      </c>
      <c r="G294" s="56" t="s">
        <v>321</v>
      </c>
      <c r="H294" s="56" t="s">
        <v>94</v>
      </c>
      <c r="I294" s="56" t="s">
        <v>309</v>
      </c>
      <c r="J294" s="56" t="s">
        <v>309</v>
      </c>
      <c r="K294" s="56" t="s">
        <v>94</v>
      </c>
      <c r="L294" s="56" t="s">
        <v>322</v>
      </c>
      <c r="M294" s="56" t="s">
        <v>322</v>
      </c>
      <c r="N294" s="56" t="s">
        <v>309</v>
      </c>
      <c r="O294" s="56" t="s">
        <v>94</v>
      </c>
      <c r="P294" s="56" t="s">
        <v>322</v>
      </c>
      <c r="Q294" s="56" t="s">
        <v>322</v>
      </c>
      <c r="R294" s="56" t="s">
        <v>309</v>
      </c>
      <c r="S294" s="56" t="s">
        <v>94</v>
      </c>
      <c r="T294" s="56" t="s">
        <v>322</v>
      </c>
      <c r="U294" s="56" t="s">
        <v>322</v>
      </c>
      <c r="V294" s="56" t="s">
        <v>309</v>
      </c>
      <c r="W294" s="56" t="s">
        <v>94</v>
      </c>
      <c r="X294" s="56" t="s">
        <v>322</v>
      </c>
      <c r="Y294" s="56" t="s">
        <v>322</v>
      </c>
      <c r="Z294" s="56" t="s">
        <v>309</v>
      </c>
      <c r="AA294" s="56" t="s">
        <v>94</v>
      </c>
      <c r="AB294" s="56" t="s">
        <v>322</v>
      </c>
      <c r="AC294" s="56" t="s">
        <v>322</v>
      </c>
      <c r="AD294" s="56" t="s">
        <v>309</v>
      </c>
      <c r="AE294" s="56" t="s">
        <v>94</v>
      </c>
      <c r="AF294" s="56" t="s">
        <v>322</v>
      </c>
      <c r="AG294" s="56" t="s">
        <v>322</v>
      </c>
      <c r="AH294" s="56" t="s">
        <v>309</v>
      </c>
      <c r="AI294" s="56" t="s">
        <v>94</v>
      </c>
      <c r="AJ294" s="56" t="s">
        <v>322</v>
      </c>
      <c r="AK294" s="56" t="s">
        <v>322</v>
      </c>
      <c r="AL294" s="56" t="s">
        <v>309</v>
      </c>
    </row>
    <row r="295" spans="1:38" ht="14.25" customHeight="1">
      <c r="B295" s="62">
        <v>44302</v>
      </c>
      <c r="C295" s="60">
        <v>0.54810185185185178</v>
      </c>
      <c r="D295" s="62">
        <v>44302</v>
      </c>
      <c r="E295" s="60">
        <v>0.54827546296296303</v>
      </c>
      <c r="F295" s="61">
        <v>0.52</v>
      </c>
      <c r="G295" s="56" t="s">
        <v>309</v>
      </c>
      <c r="H295" s="56">
        <v>86.9</v>
      </c>
      <c r="I295" s="56" t="s">
        <v>323</v>
      </c>
      <c r="J295" s="56" t="s">
        <v>309</v>
      </c>
      <c r="K295" s="56">
        <v>87</v>
      </c>
      <c r="L295" s="56">
        <v>0.61</v>
      </c>
      <c r="M295" s="56">
        <v>0.24</v>
      </c>
      <c r="N295" s="56" t="s">
        <v>323</v>
      </c>
      <c r="O295" s="56">
        <v>89.6</v>
      </c>
      <c r="P295" s="56">
        <v>0.72</v>
      </c>
      <c r="Q295" s="56">
        <v>0.27</v>
      </c>
      <c r="R295" s="56" t="s">
        <v>323</v>
      </c>
      <c r="S295" s="56">
        <v>84.1</v>
      </c>
      <c r="T295" s="56">
        <v>0.49</v>
      </c>
      <c r="U295" s="56">
        <v>0.28999999999999998</v>
      </c>
      <c r="V295" s="56" t="s">
        <v>323</v>
      </c>
      <c r="W295" s="56">
        <v>81.900000000000006</v>
      </c>
      <c r="X295" s="56">
        <v>0.62</v>
      </c>
      <c r="Y295" s="56">
        <v>0.44</v>
      </c>
      <c r="Z295" s="56" t="s">
        <v>323</v>
      </c>
      <c r="AA295" s="56">
        <v>75.5</v>
      </c>
      <c r="AB295" s="56">
        <v>0.67</v>
      </c>
      <c r="AC295" s="56">
        <v>0.47</v>
      </c>
      <c r="AD295" s="56" t="s">
        <v>323</v>
      </c>
      <c r="AE295" s="56">
        <v>71.099999999999994</v>
      </c>
      <c r="AF295" s="56">
        <v>0.82</v>
      </c>
      <c r="AG295" s="56">
        <v>0.61</v>
      </c>
      <c r="AH295" s="56" t="s">
        <v>323</v>
      </c>
      <c r="AI295" s="56">
        <v>62</v>
      </c>
      <c r="AJ295" s="56">
        <v>0.76</v>
      </c>
      <c r="AK295" s="56">
        <v>0.61</v>
      </c>
      <c r="AL295" s="56" t="s">
        <v>323</v>
      </c>
    </row>
    <row r="296" spans="1:38" ht="14.25" customHeight="1">
      <c r="F296" s="61"/>
    </row>
    <row r="297" spans="1:38" ht="14.25" customHeight="1">
      <c r="A297" s="56" t="s">
        <v>98</v>
      </c>
      <c r="F297" s="61"/>
    </row>
    <row r="298" spans="1:38" ht="14.25" customHeight="1">
      <c r="B298" s="56" t="s">
        <v>408</v>
      </c>
      <c r="D298" s="56" t="s">
        <v>409</v>
      </c>
      <c r="F298" s="61"/>
    </row>
    <row r="299" spans="1:38" ht="14.25" customHeight="1">
      <c r="A299" s="56" t="s">
        <v>290</v>
      </c>
      <c r="F299" s="61"/>
    </row>
    <row r="300" spans="1:38" ht="14.25" customHeight="1">
      <c r="F300" s="61"/>
    </row>
    <row r="301" spans="1:38" ht="14.25" customHeight="1">
      <c r="F301" s="61"/>
    </row>
    <row r="302" spans="1:38" ht="14.25" customHeight="1">
      <c r="A302" s="56" t="s">
        <v>66</v>
      </c>
      <c r="F302" s="61"/>
    </row>
    <row r="303" spans="1:38" ht="14.25" customHeight="1">
      <c r="B303" s="56" t="s">
        <v>67</v>
      </c>
      <c r="C303" s="56" t="s">
        <v>291</v>
      </c>
      <c r="F303" s="61"/>
    </row>
    <row r="304" spans="1:38" ht="14.25" customHeight="1">
      <c r="B304" s="56" t="s">
        <v>69</v>
      </c>
      <c r="C304" s="56" t="s">
        <v>292</v>
      </c>
      <c r="F304" s="61"/>
    </row>
    <row r="305" spans="1:9" ht="14.25" customHeight="1">
      <c r="B305" s="56" t="s">
        <v>71</v>
      </c>
      <c r="C305" s="56" t="s">
        <v>293</v>
      </c>
      <c r="F305" s="61"/>
    </row>
    <row r="306" spans="1:9" ht="14.25" customHeight="1">
      <c r="B306" s="56" t="s">
        <v>73</v>
      </c>
      <c r="C306" s="56" t="s">
        <v>74</v>
      </c>
      <c r="F306" s="61"/>
    </row>
    <row r="307" spans="1:9" ht="14.25" customHeight="1">
      <c r="F307" s="61"/>
    </row>
    <row r="308" spans="1:9" ht="14.25" customHeight="1">
      <c r="A308" s="56" t="s">
        <v>75</v>
      </c>
      <c r="F308" s="61"/>
    </row>
    <row r="309" spans="1:9" ht="14.25" customHeight="1">
      <c r="B309" s="56" t="s">
        <v>76</v>
      </c>
      <c r="C309" s="56" t="s">
        <v>77</v>
      </c>
      <c r="F309" s="61"/>
    </row>
    <row r="310" spans="1:9" ht="14.25" customHeight="1">
      <c r="B310" s="56" t="s">
        <v>78</v>
      </c>
      <c r="C310" s="56" t="s">
        <v>79</v>
      </c>
      <c r="F310" s="61"/>
    </row>
    <row r="311" spans="1:9" ht="14.25" customHeight="1">
      <c r="B311" s="56" t="s">
        <v>294</v>
      </c>
      <c r="C311" s="56" t="s">
        <v>295</v>
      </c>
      <c r="F311" s="61"/>
    </row>
    <row r="312" spans="1:9" ht="14.25" customHeight="1">
      <c r="F312" s="61"/>
    </row>
    <row r="313" spans="1:9" ht="14.25" customHeight="1">
      <c r="A313" s="56" t="s">
        <v>296</v>
      </c>
      <c r="F313" s="61"/>
    </row>
    <row r="314" spans="1:9" ht="14.25" customHeight="1">
      <c r="B314" s="56" t="s">
        <v>297</v>
      </c>
      <c r="C314" s="56" t="s">
        <v>298</v>
      </c>
      <c r="F314" s="61"/>
    </row>
    <row r="315" spans="1:9" ht="14.25" customHeight="1">
      <c r="B315" s="56" t="s">
        <v>299</v>
      </c>
      <c r="C315" s="56" t="s">
        <v>300</v>
      </c>
      <c r="F315" s="61"/>
    </row>
    <row r="316" spans="1:9" ht="14.25" customHeight="1">
      <c r="F316" s="61"/>
    </row>
    <row r="317" spans="1:9" ht="14.25" customHeight="1">
      <c r="B317" s="56" t="s">
        <v>301</v>
      </c>
      <c r="C317" s="56">
        <v>50.6</v>
      </c>
      <c r="F317" s="61"/>
    </row>
    <row r="318" spans="1:9" ht="14.25" customHeight="1">
      <c r="B318" s="56" t="s">
        <v>51</v>
      </c>
      <c r="C318" s="56">
        <v>125</v>
      </c>
      <c r="D318" s="56">
        <v>250</v>
      </c>
      <c r="E318" s="56">
        <v>500</v>
      </c>
      <c r="F318" s="61">
        <v>1000</v>
      </c>
      <c r="G318" s="56">
        <v>2000</v>
      </c>
      <c r="H318" s="56">
        <v>4000</v>
      </c>
      <c r="I318" s="56">
        <v>8000</v>
      </c>
    </row>
    <row r="319" spans="1:9" ht="14.25" customHeight="1">
      <c r="B319" s="56" t="s">
        <v>302</v>
      </c>
      <c r="C319" s="56">
        <v>52</v>
      </c>
      <c r="D319" s="56">
        <v>51.2</v>
      </c>
      <c r="E319" s="56">
        <v>47.9</v>
      </c>
      <c r="F319" s="61">
        <v>46.3</v>
      </c>
      <c r="G319" s="56">
        <v>41.4</v>
      </c>
      <c r="H319" s="56">
        <v>34.200000000000003</v>
      </c>
      <c r="I319" s="56">
        <v>24.8</v>
      </c>
    </row>
    <row r="320" spans="1:9" ht="14.25" customHeight="1">
      <c r="F320" s="61"/>
    </row>
    <row r="321" spans="1:38" ht="14.25" customHeight="1">
      <c r="A321" s="56" t="s">
        <v>303</v>
      </c>
      <c r="F321" s="61"/>
    </row>
    <row r="322" spans="1:38" ht="14.25" customHeight="1">
      <c r="B322" s="56" t="s">
        <v>304</v>
      </c>
      <c r="F322" s="61"/>
    </row>
    <row r="323" spans="1:38" ht="14.25" customHeight="1">
      <c r="B323" s="56" t="s">
        <v>305</v>
      </c>
      <c r="F323" s="61"/>
    </row>
    <row r="324" spans="1:38" ht="14.25" customHeight="1">
      <c r="F324" s="61"/>
    </row>
    <row r="325" spans="1:38" ht="14.25" customHeight="1">
      <c r="B325" s="56" t="s">
        <v>306</v>
      </c>
      <c r="C325" s="56" t="s">
        <v>307</v>
      </c>
      <c r="D325" s="56" t="s">
        <v>308</v>
      </c>
      <c r="E325" s="56" t="s">
        <v>307</v>
      </c>
      <c r="F325" s="61" t="s">
        <v>309</v>
      </c>
      <c r="G325" s="56" t="s">
        <v>309</v>
      </c>
      <c r="H325" s="56" t="s">
        <v>309</v>
      </c>
      <c r="I325" s="56" t="s">
        <v>309</v>
      </c>
      <c r="J325" s="56" t="s">
        <v>51</v>
      </c>
      <c r="K325" s="56">
        <v>125</v>
      </c>
      <c r="L325" s="56" t="s">
        <v>309</v>
      </c>
      <c r="M325" s="56" t="s">
        <v>309</v>
      </c>
      <c r="N325" s="56" t="s">
        <v>309</v>
      </c>
      <c r="O325" s="56">
        <v>250</v>
      </c>
      <c r="P325" s="56" t="s">
        <v>309</v>
      </c>
      <c r="Q325" s="56" t="s">
        <v>309</v>
      </c>
      <c r="R325" s="56" t="s">
        <v>309</v>
      </c>
      <c r="S325" s="56">
        <v>500</v>
      </c>
      <c r="T325" s="56" t="s">
        <v>309</v>
      </c>
      <c r="U325" s="56" t="s">
        <v>309</v>
      </c>
      <c r="V325" s="56" t="s">
        <v>309</v>
      </c>
      <c r="W325" s="56">
        <v>1000</v>
      </c>
      <c r="X325" s="56" t="s">
        <v>309</v>
      </c>
      <c r="Y325" s="56" t="s">
        <v>309</v>
      </c>
      <c r="Z325" s="56" t="s">
        <v>309</v>
      </c>
      <c r="AA325" s="56">
        <v>2000</v>
      </c>
      <c r="AB325" s="56" t="s">
        <v>309</v>
      </c>
      <c r="AC325" s="56" t="s">
        <v>309</v>
      </c>
      <c r="AD325" s="56" t="s">
        <v>309</v>
      </c>
      <c r="AE325" s="56">
        <v>4000</v>
      </c>
      <c r="AF325" s="56" t="s">
        <v>309</v>
      </c>
      <c r="AG325" s="56" t="s">
        <v>309</v>
      </c>
      <c r="AH325" s="56" t="s">
        <v>309</v>
      </c>
      <c r="AI325" s="56">
        <v>8000</v>
      </c>
      <c r="AJ325" s="56" t="s">
        <v>309</v>
      </c>
      <c r="AK325" s="56" t="s">
        <v>309</v>
      </c>
      <c r="AL325" s="56" t="s">
        <v>309</v>
      </c>
    </row>
    <row r="326" spans="1:38" ht="14.25" customHeight="1">
      <c r="B326" s="56" t="s">
        <v>310</v>
      </c>
      <c r="C326" s="56" t="s">
        <v>311</v>
      </c>
      <c r="D326" s="56" t="s">
        <v>310</v>
      </c>
      <c r="E326" s="56" t="s">
        <v>311</v>
      </c>
      <c r="F326" s="61" t="s">
        <v>312</v>
      </c>
      <c r="G326" s="56" t="s">
        <v>313</v>
      </c>
      <c r="H326" s="56" t="s">
        <v>314</v>
      </c>
      <c r="I326" s="56" t="s">
        <v>315</v>
      </c>
      <c r="J326" s="56" t="s">
        <v>309</v>
      </c>
      <c r="K326" s="56" t="s">
        <v>316</v>
      </c>
      <c r="L326" s="56" t="s">
        <v>317</v>
      </c>
      <c r="M326" s="56" t="s">
        <v>318</v>
      </c>
      <c r="N326" s="56" t="s">
        <v>315</v>
      </c>
      <c r="O326" s="56" t="s">
        <v>316</v>
      </c>
      <c r="P326" s="56" t="s">
        <v>317</v>
      </c>
      <c r="Q326" s="56" t="s">
        <v>318</v>
      </c>
      <c r="R326" s="56" t="s">
        <v>315</v>
      </c>
      <c r="S326" s="56" t="s">
        <v>316</v>
      </c>
      <c r="T326" s="56" t="s">
        <v>317</v>
      </c>
      <c r="U326" s="56" t="s">
        <v>318</v>
      </c>
      <c r="V326" s="56" t="s">
        <v>315</v>
      </c>
      <c r="W326" s="56" t="s">
        <v>316</v>
      </c>
      <c r="X326" s="56" t="s">
        <v>317</v>
      </c>
      <c r="Y326" s="56" t="s">
        <v>318</v>
      </c>
      <c r="Z326" s="56" t="s">
        <v>315</v>
      </c>
      <c r="AA326" s="56" t="s">
        <v>316</v>
      </c>
      <c r="AB326" s="56" t="s">
        <v>317</v>
      </c>
      <c r="AC326" s="56" t="s">
        <v>318</v>
      </c>
      <c r="AD326" s="56" t="s">
        <v>315</v>
      </c>
      <c r="AE326" s="56" t="s">
        <v>316</v>
      </c>
      <c r="AF326" s="56" t="s">
        <v>317</v>
      </c>
      <c r="AG326" s="56" t="s">
        <v>318</v>
      </c>
      <c r="AH326" s="56" t="s">
        <v>315</v>
      </c>
      <c r="AI326" s="56" t="s">
        <v>316</v>
      </c>
      <c r="AJ326" s="56" t="s">
        <v>317</v>
      </c>
      <c r="AK326" s="56" t="s">
        <v>318</v>
      </c>
      <c r="AL326" s="56" t="s">
        <v>315</v>
      </c>
    </row>
    <row r="327" spans="1:38" ht="14.25" customHeight="1">
      <c r="B327" s="56" t="s">
        <v>319</v>
      </c>
      <c r="C327" s="56" t="s">
        <v>320</v>
      </c>
      <c r="D327" s="56" t="s">
        <v>319</v>
      </c>
      <c r="E327" s="56" t="s">
        <v>320</v>
      </c>
      <c r="F327" s="61" t="s">
        <v>321</v>
      </c>
      <c r="G327" s="56" t="s">
        <v>321</v>
      </c>
      <c r="H327" s="56" t="s">
        <v>94</v>
      </c>
      <c r="I327" s="56" t="s">
        <v>309</v>
      </c>
      <c r="J327" s="56" t="s">
        <v>309</v>
      </c>
      <c r="K327" s="56" t="s">
        <v>94</v>
      </c>
      <c r="L327" s="56" t="s">
        <v>322</v>
      </c>
      <c r="M327" s="56" t="s">
        <v>322</v>
      </c>
      <c r="N327" s="56" t="s">
        <v>309</v>
      </c>
      <c r="O327" s="56" t="s">
        <v>94</v>
      </c>
      <c r="P327" s="56" t="s">
        <v>322</v>
      </c>
      <c r="Q327" s="56" t="s">
        <v>322</v>
      </c>
      <c r="R327" s="56" t="s">
        <v>309</v>
      </c>
      <c r="S327" s="56" t="s">
        <v>94</v>
      </c>
      <c r="T327" s="56" t="s">
        <v>322</v>
      </c>
      <c r="U327" s="56" t="s">
        <v>322</v>
      </c>
      <c r="V327" s="56" t="s">
        <v>309</v>
      </c>
      <c r="W327" s="56" t="s">
        <v>94</v>
      </c>
      <c r="X327" s="56" t="s">
        <v>322</v>
      </c>
      <c r="Y327" s="56" t="s">
        <v>322</v>
      </c>
      <c r="Z327" s="56" t="s">
        <v>309</v>
      </c>
      <c r="AA327" s="56" t="s">
        <v>94</v>
      </c>
      <c r="AB327" s="56" t="s">
        <v>322</v>
      </c>
      <c r="AC327" s="56" t="s">
        <v>322</v>
      </c>
      <c r="AD327" s="56" t="s">
        <v>309</v>
      </c>
      <c r="AE327" s="56" t="s">
        <v>94</v>
      </c>
      <c r="AF327" s="56" t="s">
        <v>322</v>
      </c>
      <c r="AG327" s="56" t="s">
        <v>322</v>
      </c>
      <c r="AH327" s="56" t="s">
        <v>309</v>
      </c>
      <c r="AI327" s="56" t="s">
        <v>94</v>
      </c>
      <c r="AJ327" s="56" t="s">
        <v>322</v>
      </c>
      <c r="AK327" s="56" t="s">
        <v>322</v>
      </c>
      <c r="AL327" s="56" t="s">
        <v>309</v>
      </c>
    </row>
    <row r="328" spans="1:38" ht="14.25" customHeight="1">
      <c r="B328" s="62">
        <v>44302</v>
      </c>
      <c r="C328" s="60">
        <v>0.54916666666666669</v>
      </c>
      <c r="D328" s="62">
        <v>44302</v>
      </c>
      <c r="E328" s="60">
        <v>0.54934027777777772</v>
      </c>
      <c r="F328" s="61">
        <v>0.64</v>
      </c>
      <c r="G328" s="56" t="s">
        <v>309</v>
      </c>
      <c r="H328" s="56">
        <v>87.3</v>
      </c>
      <c r="I328" s="56" t="s">
        <v>323</v>
      </c>
      <c r="J328" s="56" t="s">
        <v>309</v>
      </c>
      <c r="K328" s="56">
        <v>88.9</v>
      </c>
      <c r="L328" s="56">
        <v>1.06</v>
      </c>
      <c r="M328" s="56">
        <v>0.75</v>
      </c>
      <c r="N328" s="56" t="s">
        <v>323</v>
      </c>
      <c r="O328" s="56">
        <v>88.9</v>
      </c>
      <c r="P328" s="56">
        <v>0.8</v>
      </c>
      <c r="Q328" s="56">
        <v>0.59</v>
      </c>
      <c r="R328" s="56" t="s">
        <v>323</v>
      </c>
      <c r="S328" s="56">
        <v>86.4</v>
      </c>
      <c r="T328" s="56">
        <v>0.89</v>
      </c>
      <c r="U328" s="56">
        <v>0.75</v>
      </c>
      <c r="V328" s="56" t="s">
        <v>323</v>
      </c>
      <c r="W328" s="56">
        <v>81.900000000000006</v>
      </c>
      <c r="X328" s="56">
        <v>0.79</v>
      </c>
      <c r="Y328" s="56">
        <v>0.62</v>
      </c>
      <c r="Z328" s="56" t="s">
        <v>323</v>
      </c>
      <c r="AA328" s="56">
        <v>75.7</v>
      </c>
      <c r="AB328" s="56">
        <v>0.78</v>
      </c>
      <c r="AC328" s="56">
        <v>0.62</v>
      </c>
      <c r="AD328" s="56" t="s">
        <v>323</v>
      </c>
      <c r="AE328" s="56">
        <v>71</v>
      </c>
      <c r="AF328" s="56">
        <v>0.91</v>
      </c>
      <c r="AG328" s="56">
        <v>0.68</v>
      </c>
      <c r="AH328" s="56" t="s">
        <v>323</v>
      </c>
      <c r="AI328" s="56">
        <v>61.1</v>
      </c>
      <c r="AJ328" s="56">
        <v>0.82</v>
      </c>
      <c r="AK328" s="56">
        <v>0.61</v>
      </c>
      <c r="AL328" s="56" t="s">
        <v>323</v>
      </c>
    </row>
    <row r="329" spans="1:38" ht="14.25" customHeight="1">
      <c r="F329" s="61"/>
    </row>
    <row r="330" spans="1:38" ht="14.25" customHeight="1">
      <c r="A330" s="56" t="s">
        <v>98</v>
      </c>
      <c r="F330" s="61"/>
    </row>
    <row r="331" spans="1:38" ht="14.25" customHeight="1">
      <c r="B331" s="56" t="s">
        <v>410</v>
      </c>
      <c r="D331" s="56" t="s">
        <v>411</v>
      </c>
      <c r="F331" s="61"/>
    </row>
    <row r="332" spans="1:38" ht="14.25" customHeight="1">
      <c r="A332" s="56" t="s">
        <v>290</v>
      </c>
      <c r="F332" s="61"/>
    </row>
    <row r="333" spans="1:38" ht="14.25" customHeight="1">
      <c r="F333" s="61"/>
    </row>
    <row r="334" spans="1:38" ht="14.25" customHeight="1">
      <c r="F334" s="61"/>
    </row>
    <row r="335" spans="1:38" ht="14.25" customHeight="1">
      <c r="A335" s="56" t="s">
        <v>66</v>
      </c>
      <c r="F335" s="61"/>
    </row>
    <row r="336" spans="1:38" ht="14.25" customHeight="1">
      <c r="B336" s="56" t="s">
        <v>67</v>
      </c>
      <c r="C336" s="56" t="s">
        <v>291</v>
      </c>
      <c r="F336" s="61"/>
    </row>
    <row r="337" spans="1:9" ht="14.25" customHeight="1">
      <c r="B337" s="56" t="s">
        <v>69</v>
      </c>
      <c r="C337" s="56" t="s">
        <v>292</v>
      </c>
      <c r="F337" s="61"/>
    </row>
    <row r="338" spans="1:9" ht="14.25" customHeight="1">
      <c r="B338" s="56" t="s">
        <v>71</v>
      </c>
      <c r="C338" s="56" t="s">
        <v>293</v>
      </c>
      <c r="F338" s="61"/>
    </row>
    <row r="339" spans="1:9" ht="14.25" customHeight="1">
      <c r="B339" s="56" t="s">
        <v>73</v>
      </c>
      <c r="C339" s="56" t="s">
        <v>74</v>
      </c>
      <c r="F339" s="61"/>
    </row>
    <row r="340" spans="1:9" ht="14.25" customHeight="1">
      <c r="F340" s="61"/>
    </row>
    <row r="341" spans="1:9" ht="14.25" customHeight="1">
      <c r="A341" s="56" t="s">
        <v>75</v>
      </c>
      <c r="F341" s="61"/>
    </row>
    <row r="342" spans="1:9" ht="14.25" customHeight="1">
      <c r="B342" s="56" t="s">
        <v>76</v>
      </c>
      <c r="C342" s="56" t="s">
        <v>77</v>
      </c>
      <c r="F342" s="61"/>
    </row>
    <row r="343" spans="1:9" ht="14.25" customHeight="1">
      <c r="B343" s="56" t="s">
        <v>78</v>
      </c>
      <c r="C343" s="56" t="s">
        <v>79</v>
      </c>
      <c r="F343" s="61"/>
    </row>
    <row r="344" spans="1:9" ht="14.25" customHeight="1">
      <c r="B344" s="56" t="s">
        <v>294</v>
      </c>
      <c r="C344" s="56" t="s">
        <v>295</v>
      </c>
      <c r="F344" s="61"/>
    </row>
    <row r="345" spans="1:9" ht="14.25" customHeight="1">
      <c r="F345" s="61"/>
    </row>
    <row r="346" spans="1:9" ht="14.25" customHeight="1">
      <c r="A346" s="56" t="s">
        <v>296</v>
      </c>
      <c r="F346" s="61"/>
    </row>
    <row r="347" spans="1:9" ht="14.25" customHeight="1">
      <c r="B347" s="56" t="s">
        <v>297</v>
      </c>
      <c r="C347" s="56" t="s">
        <v>298</v>
      </c>
      <c r="F347" s="61"/>
    </row>
    <row r="348" spans="1:9" ht="14.25" customHeight="1">
      <c r="B348" s="56" t="s">
        <v>299</v>
      </c>
      <c r="C348" s="56" t="s">
        <v>300</v>
      </c>
      <c r="F348" s="61"/>
    </row>
    <row r="349" spans="1:9" ht="14.25" customHeight="1">
      <c r="F349" s="61"/>
    </row>
    <row r="350" spans="1:9" ht="14.25" customHeight="1">
      <c r="B350" s="56" t="s">
        <v>301</v>
      </c>
      <c r="C350" s="56">
        <v>50.6</v>
      </c>
      <c r="F350" s="61"/>
    </row>
    <row r="351" spans="1:9" ht="14.25" customHeight="1">
      <c r="B351" s="56" t="s">
        <v>51</v>
      </c>
      <c r="C351" s="56">
        <v>125</v>
      </c>
      <c r="D351" s="56">
        <v>250</v>
      </c>
      <c r="E351" s="56">
        <v>500</v>
      </c>
      <c r="F351" s="61">
        <v>1000</v>
      </c>
      <c r="G351" s="56">
        <v>2000</v>
      </c>
      <c r="H351" s="56">
        <v>4000</v>
      </c>
      <c r="I351" s="56">
        <v>8000</v>
      </c>
    </row>
    <row r="352" spans="1:9" ht="14.25" customHeight="1">
      <c r="B352" s="56" t="s">
        <v>302</v>
      </c>
      <c r="C352" s="56">
        <v>52</v>
      </c>
      <c r="D352" s="56">
        <v>51.2</v>
      </c>
      <c r="E352" s="56">
        <v>47.9</v>
      </c>
      <c r="F352" s="61">
        <v>46.3</v>
      </c>
      <c r="G352" s="56">
        <v>41.4</v>
      </c>
      <c r="H352" s="56">
        <v>34.200000000000003</v>
      </c>
      <c r="I352" s="56">
        <v>24.8</v>
      </c>
    </row>
    <row r="353" spans="1:38" ht="14.25" customHeight="1">
      <c r="F353" s="61"/>
    </row>
    <row r="354" spans="1:38" ht="14.25" customHeight="1">
      <c r="A354" s="56" t="s">
        <v>303</v>
      </c>
      <c r="F354" s="61"/>
    </row>
    <row r="355" spans="1:38" ht="14.25" customHeight="1">
      <c r="B355" s="56" t="s">
        <v>304</v>
      </c>
      <c r="F355" s="61"/>
    </row>
    <row r="356" spans="1:38" ht="14.25" customHeight="1">
      <c r="B356" s="56" t="s">
        <v>305</v>
      </c>
      <c r="F356" s="61"/>
    </row>
    <row r="357" spans="1:38" ht="14.25" customHeight="1">
      <c r="F357" s="61"/>
    </row>
    <row r="358" spans="1:38" ht="14.25" customHeight="1">
      <c r="B358" s="56" t="s">
        <v>306</v>
      </c>
      <c r="C358" s="56" t="s">
        <v>307</v>
      </c>
      <c r="D358" s="56" t="s">
        <v>308</v>
      </c>
      <c r="E358" s="56" t="s">
        <v>307</v>
      </c>
      <c r="F358" s="61" t="s">
        <v>309</v>
      </c>
      <c r="G358" s="56" t="s">
        <v>309</v>
      </c>
      <c r="H358" s="56" t="s">
        <v>309</v>
      </c>
      <c r="I358" s="56" t="s">
        <v>309</v>
      </c>
      <c r="J358" s="56" t="s">
        <v>51</v>
      </c>
      <c r="K358" s="56">
        <v>125</v>
      </c>
      <c r="L358" s="56" t="s">
        <v>309</v>
      </c>
      <c r="M358" s="56" t="s">
        <v>309</v>
      </c>
      <c r="N358" s="56" t="s">
        <v>309</v>
      </c>
      <c r="O358" s="56">
        <v>250</v>
      </c>
      <c r="P358" s="56" t="s">
        <v>309</v>
      </c>
      <c r="Q358" s="56" t="s">
        <v>309</v>
      </c>
      <c r="R358" s="56" t="s">
        <v>309</v>
      </c>
      <c r="S358" s="56">
        <v>500</v>
      </c>
      <c r="T358" s="56" t="s">
        <v>309</v>
      </c>
      <c r="U358" s="56" t="s">
        <v>309</v>
      </c>
      <c r="V358" s="56" t="s">
        <v>309</v>
      </c>
      <c r="W358" s="56">
        <v>1000</v>
      </c>
      <c r="X358" s="56" t="s">
        <v>309</v>
      </c>
      <c r="Y358" s="56" t="s">
        <v>309</v>
      </c>
      <c r="Z358" s="56" t="s">
        <v>309</v>
      </c>
      <c r="AA358" s="56">
        <v>2000</v>
      </c>
      <c r="AB358" s="56" t="s">
        <v>309</v>
      </c>
      <c r="AC358" s="56" t="s">
        <v>309</v>
      </c>
      <c r="AD358" s="56" t="s">
        <v>309</v>
      </c>
      <c r="AE358" s="56">
        <v>4000</v>
      </c>
      <c r="AF358" s="56" t="s">
        <v>309</v>
      </c>
      <c r="AG358" s="56" t="s">
        <v>309</v>
      </c>
      <c r="AH358" s="56" t="s">
        <v>309</v>
      </c>
      <c r="AI358" s="56">
        <v>8000</v>
      </c>
      <c r="AJ358" s="56" t="s">
        <v>309</v>
      </c>
      <c r="AK358" s="56" t="s">
        <v>309</v>
      </c>
      <c r="AL358" s="56" t="s">
        <v>309</v>
      </c>
    </row>
    <row r="359" spans="1:38" ht="14.25" customHeight="1">
      <c r="B359" s="56" t="s">
        <v>310</v>
      </c>
      <c r="C359" s="56" t="s">
        <v>311</v>
      </c>
      <c r="D359" s="56" t="s">
        <v>310</v>
      </c>
      <c r="E359" s="56" t="s">
        <v>311</v>
      </c>
      <c r="F359" s="61" t="s">
        <v>312</v>
      </c>
      <c r="G359" s="56" t="s">
        <v>313</v>
      </c>
      <c r="H359" s="56" t="s">
        <v>314</v>
      </c>
      <c r="I359" s="56" t="s">
        <v>315</v>
      </c>
      <c r="J359" s="56" t="s">
        <v>309</v>
      </c>
      <c r="K359" s="56" t="s">
        <v>316</v>
      </c>
      <c r="L359" s="56" t="s">
        <v>317</v>
      </c>
      <c r="M359" s="56" t="s">
        <v>318</v>
      </c>
      <c r="N359" s="56" t="s">
        <v>315</v>
      </c>
      <c r="O359" s="56" t="s">
        <v>316</v>
      </c>
      <c r="P359" s="56" t="s">
        <v>317</v>
      </c>
      <c r="Q359" s="56" t="s">
        <v>318</v>
      </c>
      <c r="R359" s="56" t="s">
        <v>315</v>
      </c>
      <c r="S359" s="56" t="s">
        <v>316</v>
      </c>
      <c r="T359" s="56" t="s">
        <v>317</v>
      </c>
      <c r="U359" s="56" t="s">
        <v>318</v>
      </c>
      <c r="V359" s="56" t="s">
        <v>315</v>
      </c>
      <c r="W359" s="56" t="s">
        <v>316</v>
      </c>
      <c r="X359" s="56" t="s">
        <v>317</v>
      </c>
      <c r="Y359" s="56" t="s">
        <v>318</v>
      </c>
      <c r="Z359" s="56" t="s">
        <v>315</v>
      </c>
      <c r="AA359" s="56" t="s">
        <v>316</v>
      </c>
      <c r="AB359" s="56" t="s">
        <v>317</v>
      </c>
      <c r="AC359" s="56" t="s">
        <v>318</v>
      </c>
      <c r="AD359" s="56" t="s">
        <v>315</v>
      </c>
      <c r="AE359" s="56" t="s">
        <v>316</v>
      </c>
      <c r="AF359" s="56" t="s">
        <v>317</v>
      </c>
      <c r="AG359" s="56" t="s">
        <v>318</v>
      </c>
      <c r="AH359" s="56" t="s">
        <v>315</v>
      </c>
      <c r="AI359" s="56" t="s">
        <v>316</v>
      </c>
      <c r="AJ359" s="56" t="s">
        <v>317</v>
      </c>
      <c r="AK359" s="56" t="s">
        <v>318</v>
      </c>
      <c r="AL359" s="56" t="s">
        <v>315</v>
      </c>
    </row>
    <row r="360" spans="1:38" ht="14.25" customHeight="1">
      <c r="B360" s="56" t="s">
        <v>319</v>
      </c>
      <c r="C360" s="56" t="s">
        <v>320</v>
      </c>
      <c r="D360" s="56" t="s">
        <v>319</v>
      </c>
      <c r="E360" s="56" t="s">
        <v>320</v>
      </c>
      <c r="F360" s="61" t="s">
        <v>321</v>
      </c>
      <c r="G360" s="56" t="s">
        <v>321</v>
      </c>
      <c r="H360" s="56" t="s">
        <v>94</v>
      </c>
      <c r="I360" s="56" t="s">
        <v>309</v>
      </c>
      <c r="J360" s="56" t="s">
        <v>309</v>
      </c>
      <c r="K360" s="56" t="s">
        <v>94</v>
      </c>
      <c r="L360" s="56" t="s">
        <v>322</v>
      </c>
      <c r="M360" s="56" t="s">
        <v>322</v>
      </c>
      <c r="N360" s="56" t="s">
        <v>309</v>
      </c>
      <c r="O360" s="56" t="s">
        <v>94</v>
      </c>
      <c r="P360" s="56" t="s">
        <v>322</v>
      </c>
      <c r="Q360" s="56" t="s">
        <v>322</v>
      </c>
      <c r="R360" s="56" t="s">
        <v>309</v>
      </c>
      <c r="S360" s="56" t="s">
        <v>94</v>
      </c>
      <c r="T360" s="56" t="s">
        <v>322</v>
      </c>
      <c r="U360" s="56" t="s">
        <v>322</v>
      </c>
      <c r="V360" s="56" t="s">
        <v>309</v>
      </c>
      <c r="W360" s="56" t="s">
        <v>94</v>
      </c>
      <c r="X360" s="56" t="s">
        <v>322</v>
      </c>
      <c r="Y360" s="56" t="s">
        <v>322</v>
      </c>
      <c r="Z360" s="56" t="s">
        <v>309</v>
      </c>
      <c r="AA360" s="56" t="s">
        <v>94</v>
      </c>
      <c r="AB360" s="56" t="s">
        <v>322</v>
      </c>
      <c r="AC360" s="56" t="s">
        <v>322</v>
      </c>
      <c r="AD360" s="56" t="s">
        <v>309</v>
      </c>
      <c r="AE360" s="56" t="s">
        <v>94</v>
      </c>
      <c r="AF360" s="56" t="s">
        <v>322</v>
      </c>
      <c r="AG360" s="56" t="s">
        <v>322</v>
      </c>
      <c r="AH360" s="56" t="s">
        <v>309</v>
      </c>
      <c r="AI360" s="56" t="s">
        <v>94</v>
      </c>
      <c r="AJ360" s="56" t="s">
        <v>322</v>
      </c>
      <c r="AK360" s="56" t="s">
        <v>322</v>
      </c>
      <c r="AL360" s="56" t="s">
        <v>309</v>
      </c>
    </row>
    <row r="361" spans="1:38" ht="14.25" customHeight="1">
      <c r="B361" s="62">
        <v>44302</v>
      </c>
      <c r="C361" s="60">
        <v>0.54974537037037041</v>
      </c>
      <c r="D361" s="62">
        <v>44302</v>
      </c>
      <c r="E361" s="60">
        <v>0.54991898148148144</v>
      </c>
      <c r="F361" s="61">
        <v>0.6</v>
      </c>
      <c r="G361" s="56" t="s">
        <v>309</v>
      </c>
      <c r="H361" s="56">
        <v>85.4</v>
      </c>
      <c r="I361" s="56" t="s">
        <v>323</v>
      </c>
      <c r="J361" s="56" t="s">
        <v>309</v>
      </c>
      <c r="K361" s="56">
        <v>84.2</v>
      </c>
      <c r="L361" s="56">
        <v>0.69</v>
      </c>
      <c r="M361" s="56">
        <v>0.28000000000000003</v>
      </c>
      <c r="N361" s="56" t="s">
        <v>323</v>
      </c>
      <c r="O361" s="56">
        <v>88.4</v>
      </c>
      <c r="P361" s="56">
        <v>0.92</v>
      </c>
      <c r="Q361" s="56">
        <v>0.55000000000000004</v>
      </c>
      <c r="R361" s="56" t="s">
        <v>323</v>
      </c>
      <c r="S361" s="56">
        <v>83.8</v>
      </c>
      <c r="T361" s="56">
        <v>0.85</v>
      </c>
      <c r="U361" s="56">
        <v>0.74</v>
      </c>
      <c r="V361" s="56" t="s">
        <v>323</v>
      </c>
      <c r="W361" s="56">
        <v>79.599999999999994</v>
      </c>
      <c r="X361" s="56">
        <v>0.76</v>
      </c>
      <c r="Y361" s="56">
        <v>0.53</v>
      </c>
      <c r="Z361" s="56" t="s">
        <v>323</v>
      </c>
      <c r="AA361" s="56">
        <v>73.8</v>
      </c>
      <c r="AB361" s="56">
        <v>0.8</v>
      </c>
      <c r="AC361" s="56">
        <v>0.53</v>
      </c>
      <c r="AD361" s="56" t="s">
        <v>323</v>
      </c>
      <c r="AE361" s="56">
        <v>68.5</v>
      </c>
      <c r="AF361" s="56">
        <v>0.85</v>
      </c>
      <c r="AG361" s="56">
        <v>0.62</v>
      </c>
      <c r="AH361" s="56" t="s">
        <v>323</v>
      </c>
      <c r="AI361" s="56">
        <v>58.2</v>
      </c>
      <c r="AJ361" s="56">
        <v>0.69</v>
      </c>
      <c r="AK361" s="56">
        <v>0.41</v>
      </c>
      <c r="AL361" s="56" t="s">
        <v>323</v>
      </c>
    </row>
    <row r="362" spans="1:38" ht="14.25" customHeight="1">
      <c r="F362" s="61"/>
    </row>
    <row r="363" spans="1:38" ht="14.25" customHeight="1">
      <c r="A363" s="56" t="s">
        <v>98</v>
      </c>
      <c r="F363" s="61"/>
    </row>
    <row r="364" spans="1:38" ht="14.25" customHeight="1">
      <c r="B364" s="56" t="s">
        <v>412</v>
      </c>
      <c r="D364" s="56" t="s">
        <v>413</v>
      </c>
      <c r="F364" s="61"/>
    </row>
    <row r="365" spans="1:38" ht="14.25" customHeight="1">
      <c r="A365" s="56" t="s">
        <v>290</v>
      </c>
      <c r="F365" s="61"/>
    </row>
    <row r="366" spans="1:38" ht="14.25" customHeight="1">
      <c r="F366" s="61"/>
    </row>
    <row r="367" spans="1:38" ht="14.25" customHeight="1">
      <c r="F367" s="61"/>
    </row>
    <row r="368" spans="1:38" ht="14.25" customHeight="1">
      <c r="A368" s="56" t="s">
        <v>66</v>
      </c>
      <c r="F368" s="61"/>
    </row>
    <row r="369" spans="1:9" ht="14.25" customHeight="1">
      <c r="B369" s="56" t="s">
        <v>67</v>
      </c>
      <c r="C369" s="56" t="s">
        <v>291</v>
      </c>
      <c r="F369" s="61"/>
    </row>
    <row r="370" spans="1:9" ht="14.25" customHeight="1">
      <c r="B370" s="56" t="s">
        <v>69</v>
      </c>
      <c r="C370" s="56" t="s">
        <v>292</v>
      </c>
      <c r="F370" s="61"/>
    </row>
    <row r="371" spans="1:9" ht="14.25" customHeight="1">
      <c r="B371" s="56" t="s">
        <v>71</v>
      </c>
      <c r="C371" s="56" t="s">
        <v>293</v>
      </c>
      <c r="F371" s="61"/>
    </row>
    <row r="372" spans="1:9" ht="14.25" customHeight="1">
      <c r="B372" s="56" t="s">
        <v>73</v>
      </c>
      <c r="C372" s="56" t="s">
        <v>74</v>
      </c>
      <c r="F372" s="61"/>
    </row>
    <row r="373" spans="1:9" ht="14.25" customHeight="1">
      <c r="F373" s="61"/>
    </row>
    <row r="374" spans="1:9" ht="14.25" customHeight="1">
      <c r="A374" s="56" t="s">
        <v>75</v>
      </c>
      <c r="F374" s="61"/>
    </row>
    <row r="375" spans="1:9" ht="14.25" customHeight="1">
      <c r="B375" s="56" t="s">
        <v>76</v>
      </c>
      <c r="C375" s="56" t="s">
        <v>77</v>
      </c>
      <c r="F375" s="61"/>
    </row>
    <row r="376" spans="1:9" ht="14.25" customHeight="1">
      <c r="B376" s="56" t="s">
        <v>78</v>
      </c>
      <c r="C376" s="56" t="s">
        <v>79</v>
      </c>
      <c r="F376" s="61"/>
    </row>
    <row r="377" spans="1:9" ht="14.25" customHeight="1">
      <c r="B377" s="56" t="s">
        <v>294</v>
      </c>
      <c r="C377" s="56" t="s">
        <v>295</v>
      </c>
      <c r="F377" s="61"/>
    </row>
    <row r="378" spans="1:9" ht="14.25" customHeight="1">
      <c r="F378" s="61"/>
    </row>
    <row r="379" spans="1:9" ht="14.25" customHeight="1">
      <c r="A379" s="56" t="s">
        <v>296</v>
      </c>
      <c r="F379" s="61"/>
    </row>
    <row r="380" spans="1:9" ht="14.25" customHeight="1">
      <c r="B380" s="56" t="s">
        <v>297</v>
      </c>
      <c r="C380" s="56" t="s">
        <v>298</v>
      </c>
      <c r="F380" s="61"/>
    </row>
    <row r="381" spans="1:9" ht="14.25" customHeight="1">
      <c r="B381" s="56" t="s">
        <v>299</v>
      </c>
      <c r="C381" s="56" t="s">
        <v>300</v>
      </c>
      <c r="F381" s="61"/>
    </row>
    <row r="382" spans="1:9" ht="14.25" customHeight="1">
      <c r="F382" s="61"/>
    </row>
    <row r="383" spans="1:9" ht="14.25" customHeight="1">
      <c r="B383" s="56" t="s">
        <v>301</v>
      </c>
      <c r="C383" s="56">
        <v>50.6</v>
      </c>
      <c r="F383" s="61"/>
    </row>
    <row r="384" spans="1:9" ht="14.25" customHeight="1">
      <c r="B384" s="56" t="s">
        <v>51</v>
      </c>
      <c r="C384" s="56">
        <v>125</v>
      </c>
      <c r="D384" s="56">
        <v>250</v>
      </c>
      <c r="E384" s="56">
        <v>500</v>
      </c>
      <c r="F384" s="61">
        <v>1000</v>
      </c>
      <c r="G384" s="56">
        <v>2000</v>
      </c>
      <c r="H384" s="56">
        <v>4000</v>
      </c>
      <c r="I384" s="56">
        <v>8000</v>
      </c>
    </row>
    <row r="385" spans="1:38" ht="14.25" customHeight="1">
      <c r="B385" s="56" t="s">
        <v>302</v>
      </c>
      <c r="C385" s="56">
        <v>52</v>
      </c>
      <c r="D385" s="56">
        <v>51.2</v>
      </c>
      <c r="E385" s="56">
        <v>47.9</v>
      </c>
      <c r="F385" s="61">
        <v>46.3</v>
      </c>
      <c r="G385" s="56">
        <v>41.4</v>
      </c>
      <c r="H385" s="56">
        <v>34.200000000000003</v>
      </c>
      <c r="I385" s="56">
        <v>24.8</v>
      </c>
    </row>
    <row r="386" spans="1:38" ht="14.25" customHeight="1">
      <c r="F386" s="61"/>
    </row>
    <row r="387" spans="1:38" ht="14.25" customHeight="1">
      <c r="A387" s="56" t="s">
        <v>303</v>
      </c>
      <c r="F387" s="61"/>
    </row>
    <row r="388" spans="1:38" ht="14.25" customHeight="1">
      <c r="B388" s="56" t="s">
        <v>304</v>
      </c>
      <c r="F388" s="61"/>
    </row>
    <row r="389" spans="1:38" ht="14.25" customHeight="1">
      <c r="B389" s="56" t="s">
        <v>305</v>
      </c>
      <c r="F389" s="61"/>
    </row>
    <row r="390" spans="1:38" ht="14.25" customHeight="1">
      <c r="F390" s="61"/>
    </row>
    <row r="391" spans="1:38" ht="14.25" customHeight="1">
      <c r="B391" s="56" t="s">
        <v>306</v>
      </c>
      <c r="C391" s="56" t="s">
        <v>307</v>
      </c>
      <c r="D391" s="56" t="s">
        <v>308</v>
      </c>
      <c r="E391" s="56" t="s">
        <v>307</v>
      </c>
      <c r="F391" s="61" t="s">
        <v>309</v>
      </c>
      <c r="G391" s="56" t="s">
        <v>309</v>
      </c>
      <c r="H391" s="56" t="s">
        <v>309</v>
      </c>
      <c r="I391" s="56" t="s">
        <v>309</v>
      </c>
      <c r="J391" s="56" t="s">
        <v>51</v>
      </c>
      <c r="K391" s="56">
        <v>125</v>
      </c>
      <c r="L391" s="56" t="s">
        <v>309</v>
      </c>
      <c r="M391" s="56" t="s">
        <v>309</v>
      </c>
      <c r="N391" s="56" t="s">
        <v>309</v>
      </c>
      <c r="O391" s="56">
        <v>250</v>
      </c>
      <c r="P391" s="56" t="s">
        <v>309</v>
      </c>
      <c r="Q391" s="56" t="s">
        <v>309</v>
      </c>
      <c r="R391" s="56" t="s">
        <v>309</v>
      </c>
      <c r="S391" s="56">
        <v>500</v>
      </c>
      <c r="T391" s="56" t="s">
        <v>309</v>
      </c>
      <c r="U391" s="56" t="s">
        <v>309</v>
      </c>
      <c r="V391" s="56" t="s">
        <v>309</v>
      </c>
      <c r="W391" s="56">
        <v>1000</v>
      </c>
      <c r="X391" s="56" t="s">
        <v>309</v>
      </c>
      <c r="Y391" s="56" t="s">
        <v>309</v>
      </c>
      <c r="Z391" s="56" t="s">
        <v>309</v>
      </c>
      <c r="AA391" s="56">
        <v>2000</v>
      </c>
      <c r="AB391" s="56" t="s">
        <v>309</v>
      </c>
      <c r="AC391" s="56" t="s">
        <v>309</v>
      </c>
      <c r="AD391" s="56" t="s">
        <v>309</v>
      </c>
      <c r="AE391" s="56">
        <v>4000</v>
      </c>
      <c r="AF391" s="56" t="s">
        <v>309</v>
      </c>
      <c r="AG391" s="56" t="s">
        <v>309</v>
      </c>
      <c r="AH391" s="56" t="s">
        <v>309</v>
      </c>
      <c r="AI391" s="56">
        <v>8000</v>
      </c>
      <c r="AJ391" s="56" t="s">
        <v>309</v>
      </c>
      <c r="AK391" s="56" t="s">
        <v>309</v>
      </c>
      <c r="AL391" s="56" t="s">
        <v>309</v>
      </c>
    </row>
    <row r="392" spans="1:38" ht="14.25" customHeight="1">
      <c r="B392" s="56" t="s">
        <v>310</v>
      </c>
      <c r="C392" s="56" t="s">
        <v>311</v>
      </c>
      <c r="D392" s="56" t="s">
        <v>310</v>
      </c>
      <c r="E392" s="56" t="s">
        <v>311</v>
      </c>
      <c r="F392" s="61" t="s">
        <v>312</v>
      </c>
      <c r="G392" s="56" t="s">
        <v>313</v>
      </c>
      <c r="H392" s="56" t="s">
        <v>314</v>
      </c>
      <c r="I392" s="56" t="s">
        <v>315</v>
      </c>
      <c r="J392" s="56" t="s">
        <v>309</v>
      </c>
      <c r="K392" s="56" t="s">
        <v>316</v>
      </c>
      <c r="L392" s="56" t="s">
        <v>317</v>
      </c>
      <c r="M392" s="56" t="s">
        <v>318</v>
      </c>
      <c r="N392" s="56" t="s">
        <v>315</v>
      </c>
      <c r="O392" s="56" t="s">
        <v>316</v>
      </c>
      <c r="P392" s="56" t="s">
        <v>317</v>
      </c>
      <c r="Q392" s="56" t="s">
        <v>318</v>
      </c>
      <c r="R392" s="56" t="s">
        <v>315</v>
      </c>
      <c r="S392" s="56" t="s">
        <v>316</v>
      </c>
      <c r="T392" s="56" t="s">
        <v>317</v>
      </c>
      <c r="U392" s="56" t="s">
        <v>318</v>
      </c>
      <c r="V392" s="56" t="s">
        <v>315</v>
      </c>
      <c r="W392" s="56" t="s">
        <v>316</v>
      </c>
      <c r="X392" s="56" t="s">
        <v>317</v>
      </c>
      <c r="Y392" s="56" t="s">
        <v>318</v>
      </c>
      <c r="Z392" s="56" t="s">
        <v>315</v>
      </c>
      <c r="AA392" s="56" t="s">
        <v>316</v>
      </c>
      <c r="AB392" s="56" t="s">
        <v>317</v>
      </c>
      <c r="AC392" s="56" t="s">
        <v>318</v>
      </c>
      <c r="AD392" s="56" t="s">
        <v>315</v>
      </c>
      <c r="AE392" s="56" t="s">
        <v>316</v>
      </c>
      <c r="AF392" s="56" t="s">
        <v>317</v>
      </c>
      <c r="AG392" s="56" t="s">
        <v>318</v>
      </c>
      <c r="AH392" s="56" t="s">
        <v>315</v>
      </c>
      <c r="AI392" s="56" t="s">
        <v>316</v>
      </c>
      <c r="AJ392" s="56" t="s">
        <v>317</v>
      </c>
      <c r="AK392" s="56" t="s">
        <v>318</v>
      </c>
      <c r="AL392" s="56" t="s">
        <v>315</v>
      </c>
    </row>
    <row r="393" spans="1:38" ht="14.25" customHeight="1">
      <c r="B393" s="56" t="s">
        <v>319</v>
      </c>
      <c r="C393" s="56" t="s">
        <v>320</v>
      </c>
      <c r="D393" s="56" t="s">
        <v>319</v>
      </c>
      <c r="E393" s="56" t="s">
        <v>320</v>
      </c>
      <c r="F393" s="61" t="s">
        <v>321</v>
      </c>
      <c r="G393" s="56" t="s">
        <v>321</v>
      </c>
      <c r="H393" s="56" t="s">
        <v>94</v>
      </c>
      <c r="I393" s="56" t="s">
        <v>309</v>
      </c>
      <c r="J393" s="56" t="s">
        <v>309</v>
      </c>
      <c r="K393" s="56" t="s">
        <v>94</v>
      </c>
      <c r="L393" s="56" t="s">
        <v>322</v>
      </c>
      <c r="M393" s="56" t="s">
        <v>322</v>
      </c>
      <c r="N393" s="56" t="s">
        <v>309</v>
      </c>
      <c r="O393" s="56" t="s">
        <v>94</v>
      </c>
      <c r="P393" s="56" t="s">
        <v>322</v>
      </c>
      <c r="Q393" s="56" t="s">
        <v>322</v>
      </c>
      <c r="R393" s="56" t="s">
        <v>309</v>
      </c>
      <c r="S393" s="56" t="s">
        <v>94</v>
      </c>
      <c r="T393" s="56" t="s">
        <v>322</v>
      </c>
      <c r="U393" s="56" t="s">
        <v>322</v>
      </c>
      <c r="V393" s="56" t="s">
        <v>309</v>
      </c>
      <c r="W393" s="56" t="s">
        <v>94</v>
      </c>
      <c r="X393" s="56" t="s">
        <v>322</v>
      </c>
      <c r="Y393" s="56" t="s">
        <v>322</v>
      </c>
      <c r="Z393" s="56" t="s">
        <v>309</v>
      </c>
      <c r="AA393" s="56" t="s">
        <v>94</v>
      </c>
      <c r="AB393" s="56" t="s">
        <v>322</v>
      </c>
      <c r="AC393" s="56" t="s">
        <v>322</v>
      </c>
      <c r="AD393" s="56" t="s">
        <v>309</v>
      </c>
      <c r="AE393" s="56" t="s">
        <v>94</v>
      </c>
      <c r="AF393" s="56" t="s">
        <v>322</v>
      </c>
      <c r="AG393" s="56" t="s">
        <v>322</v>
      </c>
      <c r="AH393" s="56" t="s">
        <v>309</v>
      </c>
      <c r="AI393" s="56" t="s">
        <v>94</v>
      </c>
      <c r="AJ393" s="56" t="s">
        <v>322</v>
      </c>
      <c r="AK393" s="56" t="s">
        <v>322</v>
      </c>
      <c r="AL393" s="56" t="s">
        <v>309</v>
      </c>
    </row>
    <row r="394" spans="1:38" ht="14.25" customHeight="1">
      <c r="B394" s="62">
        <v>44302</v>
      </c>
      <c r="C394" s="60">
        <v>0.55046296296296293</v>
      </c>
      <c r="D394" s="62">
        <v>44302</v>
      </c>
      <c r="E394" s="60">
        <v>0.55063657407407407</v>
      </c>
      <c r="F394" s="61">
        <v>0.55000000000000004</v>
      </c>
      <c r="G394" s="56" t="s">
        <v>309</v>
      </c>
      <c r="H394" s="56">
        <v>83.9</v>
      </c>
      <c r="I394" s="56" t="s">
        <v>323</v>
      </c>
      <c r="J394" s="56" t="s">
        <v>309</v>
      </c>
      <c r="K394" s="56">
        <v>80.599999999999994</v>
      </c>
      <c r="L394" s="56">
        <v>0.68</v>
      </c>
      <c r="M394" s="56">
        <v>0.35</v>
      </c>
      <c r="N394" s="56" t="s">
        <v>323</v>
      </c>
      <c r="O394" s="56">
        <v>85.6</v>
      </c>
      <c r="P394" s="56">
        <v>0.61</v>
      </c>
      <c r="Q394" s="56">
        <v>0.54</v>
      </c>
      <c r="R394" s="56" t="s">
        <v>323</v>
      </c>
      <c r="S394" s="56">
        <v>83</v>
      </c>
      <c r="T394" s="56">
        <v>0.73</v>
      </c>
      <c r="U394" s="56">
        <v>0.53</v>
      </c>
      <c r="V394" s="56" t="s">
        <v>323</v>
      </c>
      <c r="W394" s="56">
        <v>78.400000000000006</v>
      </c>
      <c r="X394" s="56">
        <v>0.66</v>
      </c>
      <c r="Y394" s="56">
        <v>0.52</v>
      </c>
      <c r="Z394" s="56" t="s">
        <v>323</v>
      </c>
      <c r="AA394" s="56">
        <v>72.2</v>
      </c>
      <c r="AB394" s="56">
        <v>0.66</v>
      </c>
      <c r="AC394" s="56">
        <v>0.49</v>
      </c>
      <c r="AD394" s="56" t="s">
        <v>323</v>
      </c>
      <c r="AE394" s="56">
        <v>67.2</v>
      </c>
      <c r="AF394" s="56">
        <v>0.79</v>
      </c>
      <c r="AG394" s="56">
        <v>0.55000000000000004</v>
      </c>
      <c r="AH394" s="56" t="s">
        <v>323</v>
      </c>
      <c r="AI394" s="56">
        <v>56.6</v>
      </c>
      <c r="AJ394" s="56">
        <v>0.66</v>
      </c>
      <c r="AK394" s="56">
        <v>0.48</v>
      </c>
      <c r="AL394" s="56" t="s">
        <v>323</v>
      </c>
    </row>
    <row r="395" spans="1:38" ht="14.25" customHeight="1">
      <c r="F395" s="61"/>
    </row>
    <row r="396" spans="1:38" ht="14.25" customHeight="1">
      <c r="A396" s="56" t="s">
        <v>98</v>
      </c>
      <c r="F396" s="61"/>
    </row>
    <row r="397" spans="1:38" ht="14.25" customHeight="1">
      <c r="B397" s="56" t="s">
        <v>414</v>
      </c>
      <c r="D397" s="56" t="s">
        <v>415</v>
      </c>
      <c r="F397" s="61"/>
    </row>
    <row r="398" spans="1:38" ht="14.25" customHeight="1">
      <c r="A398" s="56" t="s">
        <v>290</v>
      </c>
      <c r="F398" s="61"/>
    </row>
    <row r="399" spans="1:38" ht="14.25" customHeight="1">
      <c r="F399" s="61"/>
    </row>
    <row r="400" spans="1:38" ht="14.25" customHeight="1">
      <c r="F400" s="61"/>
    </row>
    <row r="401" spans="1:6" ht="14.25" customHeight="1">
      <c r="A401" s="56" t="s">
        <v>66</v>
      </c>
      <c r="F401" s="61"/>
    </row>
    <row r="402" spans="1:6" ht="14.25" customHeight="1">
      <c r="B402" s="56" t="s">
        <v>67</v>
      </c>
      <c r="C402" s="56" t="s">
        <v>291</v>
      </c>
      <c r="F402" s="61"/>
    </row>
    <row r="403" spans="1:6" ht="14.25" customHeight="1">
      <c r="B403" s="56" t="s">
        <v>69</v>
      </c>
      <c r="C403" s="56" t="s">
        <v>292</v>
      </c>
      <c r="F403" s="61"/>
    </row>
    <row r="404" spans="1:6" ht="14.25" customHeight="1">
      <c r="B404" s="56" t="s">
        <v>71</v>
      </c>
      <c r="C404" s="56" t="s">
        <v>293</v>
      </c>
      <c r="F404" s="61"/>
    </row>
    <row r="405" spans="1:6" ht="14.25" customHeight="1">
      <c r="B405" s="56" t="s">
        <v>73</v>
      </c>
      <c r="C405" s="56" t="s">
        <v>74</v>
      </c>
      <c r="F405" s="61"/>
    </row>
    <row r="406" spans="1:6" ht="14.25" customHeight="1">
      <c r="F406" s="61"/>
    </row>
    <row r="407" spans="1:6" ht="14.25" customHeight="1">
      <c r="A407" s="56" t="s">
        <v>75</v>
      </c>
      <c r="F407" s="61"/>
    </row>
    <row r="408" spans="1:6" ht="14.25" customHeight="1">
      <c r="B408" s="56" t="s">
        <v>76</v>
      </c>
      <c r="C408" s="56" t="s">
        <v>77</v>
      </c>
      <c r="F408" s="61"/>
    </row>
    <row r="409" spans="1:6" ht="14.25" customHeight="1">
      <c r="B409" s="56" t="s">
        <v>78</v>
      </c>
      <c r="C409" s="56" t="s">
        <v>79</v>
      </c>
      <c r="F409" s="61"/>
    </row>
    <row r="410" spans="1:6" ht="14.25" customHeight="1">
      <c r="B410" s="56" t="s">
        <v>294</v>
      </c>
      <c r="C410" s="56" t="s">
        <v>295</v>
      </c>
      <c r="F410" s="61"/>
    </row>
    <row r="411" spans="1:6" ht="14.25" customHeight="1">
      <c r="F411" s="61"/>
    </row>
    <row r="412" spans="1:6" ht="14.25" customHeight="1">
      <c r="A412" s="56" t="s">
        <v>296</v>
      </c>
      <c r="F412" s="61"/>
    </row>
    <row r="413" spans="1:6" ht="14.25" customHeight="1">
      <c r="B413" s="56" t="s">
        <v>297</v>
      </c>
      <c r="C413" s="56" t="s">
        <v>298</v>
      </c>
      <c r="F413" s="61"/>
    </row>
    <row r="414" spans="1:6" ht="14.25" customHeight="1">
      <c r="B414" s="56" t="s">
        <v>299</v>
      </c>
      <c r="C414" s="56" t="s">
        <v>300</v>
      </c>
      <c r="F414" s="61"/>
    </row>
    <row r="415" spans="1:6" ht="14.25" customHeight="1">
      <c r="F415" s="61"/>
    </row>
    <row r="416" spans="1:6" ht="14.25" customHeight="1">
      <c r="B416" s="56" t="s">
        <v>301</v>
      </c>
      <c r="C416" s="56">
        <v>50.6</v>
      </c>
      <c r="F416" s="61"/>
    </row>
    <row r="417" spans="1:38" ht="14.25" customHeight="1">
      <c r="B417" s="56" t="s">
        <v>51</v>
      </c>
      <c r="C417" s="56">
        <v>125</v>
      </c>
      <c r="D417" s="56">
        <v>250</v>
      </c>
      <c r="E417" s="56">
        <v>500</v>
      </c>
      <c r="F417" s="61">
        <v>1000</v>
      </c>
      <c r="G417" s="56">
        <v>2000</v>
      </c>
      <c r="H417" s="56">
        <v>4000</v>
      </c>
      <c r="I417" s="56">
        <v>8000</v>
      </c>
    </row>
    <row r="418" spans="1:38" ht="14.25" customHeight="1">
      <c r="B418" s="56" t="s">
        <v>302</v>
      </c>
      <c r="C418" s="56">
        <v>52</v>
      </c>
      <c r="D418" s="56">
        <v>51.2</v>
      </c>
      <c r="E418" s="56">
        <v>47.9</v>
      </c>
      <c r="F418" s="61">
        <v>46.3</v>
      </c>
      <c r="G418" s="56">
        <v>41.4</v>
      </c>
      <c r="H418" s="56">
        <v>34.200000000000003</v>
      </c>
      <c r="I418" s="56">
        <v>24.8</v>
      </c>
    </row>
    <row r="419" spans="1:38" ht="14.25" customHeight="1">
      <c r="F419" s="61"/>
    </row>
    <row r="420" spans="1:38" ht="14.25" customHeight="1">
      <c r="A420" s="56" t="s">
        <v>303</v>
      </c>
      <c r="F420" s="61"/>
    </row>
    <row r="421" spans="1:38" ht="14.25" customHeight="1">
      <c r="B421" s="56" t="s">
        <v>304</v>
      </c>
      <c r="F421" s="61"/>
    </row>
    <row r="422" spans="1:38" ht="14.25" customHeight="1">
      <c r="B422" s="56" t="s">
        <v>305</v>
      </c>
      <c r="F422" s="61"/>
    </row>
    <row r="423" spans="1:38" ht="14.25" customHeight="1">
      <c r="F423" s="61"/>
    </row>
    <row r="424" spans="1:38" ht="14.25" customHeight="1">
      <c r="B424" s="56" t="s">
        <v>306</v>
      </c>
      <c r="C424" s="56" t="s">
        <v>307</v>
      </c>
      <c r="D424" s="56" t="s">
        <v>308</v>
      </c>
      <c r="E424" s="56" t="s">
        <v>307</v>
      </c>
      <c r="F424" s="61" t="s">
        <v>309</v>
      </c>
      <c r="G424" s="56" t="s">
        <v>309</v>
      </c>
      <c r="H424" s="56" t="s">
        <v>309</v>
      </c>
      <c r="I424" s="56" t="s">
        <v>309</v>
      </c>
      <c r="J424" s="56" t="s">
        <v>51</v>
      </c>
      <c r="K424" s="56">
        <v>125</v>
      </c>
      <c r="L424" s="56" t="s">
        <v>309</v>
      </c>
      <c r="M424" s="56" t="s">
        <v>309</v>
      </c>
      <c r="N424" s="56" t="s">
        <v>309</v>
      </c>
      <c r="O424" s="56">
        <v>250</v>
      </c>
      <c r="P424" s="56" t="s">
        <v>309</v>
      </c>
      <c r="Q424" s="56" t="s">
        <v>309</v>
      </c>
      <c r="R424" s="56" t="s">
        <v>309</v>
      </c>
      <c r="S424" s="56">
        <v>500</v>
      </c>
      <c r="T424" s="56" t="s">
        <v>309</v>
      </c>
      <c r="U424" s="56" t="s">
        <v>309</v>
      </c>
      <c r="V424" s="56" t="s">
        <v>309</v>
      </c>
      <c r="W424" s="56">
        <v>1000</v>
      </c>
      <c r="X424" s="56" t="s">
        <v>309</v>
      </c>
      <c r="Y424" s="56" t="s">
        <v>309</v>
      </c>
      <c r="Z424" s="56" t="s">
        <v>309</v>
      </c>
      <c r="AA424" s="56">
        <v>2000</v>
      </c>
      <c r="AB424" s="56" t="s">
        <v>309</v>
      </c>
      <c r="AC424" s="56" t="s">
        <v>309</v>
      </c>
      <c r="AD424" s="56" t="s">
        <v>309</v>
      </c>
      <c r="AE424" s="56">
        <v>4000</v>
      </c>
      <c r="AF424" s="56" t="s">
        <v>309</v>
      </c>
      <c r="AG424" s="56" t="s">
        <v>309</v>
      </c>
      <c r="AH424" s="56" t="s">
        <v>309</v>
      </c>
      <c r="AI424" s="56">
        <v>8000</v>
      </c>
      <c r="AJ424" s="56" t="s">
        <v>309</v>
      </c>
      <c r="AK424" s="56" t="s">
        <v>309</v>
      </c>
      <c r="AL424" s="56" t="s">
        <v>309</v>
      </c>
    </row>
    <row r="425" spans="1:38" ht="14.25" customHeight="1">
      <c r="B425" s="56" t="s">
        <v>310</v>
      </c>
      <c r="C425" s="56" t="s">
        <v>311</v>
      </c>
      <c r="D425" s="56" t="s">
        <v>310</v>
      </c>
      <c r="E425" s="56" t="s">
        <v>311</v>
      </c>
      <c r="F425" s="61" t="s">
        <v>312</v>
      </c>
      <c r="G425" s="56" t="s">
        <v>313</v>
      </c>
      <c r="H425" s="56" t="s">
        <v>314</v>
      </c>
      <c r="I425" s="56" t="s">
        <v>315</v>
      </c>
      <c r="J425" s="56" t="s">
        <v>309</v>
      </c>
      <c r="K425" s="56" t="s">
        <v>316</v>
      </c>
      <c r="L425" s="56" t="s">
        <v>317</v>
      </c>
      <c r="M425" s="56" t="s">
        <v>318</v>
      </c>
      <c r="N425" s="56" t="s">
        <v>315</v>
      </c>
      <c r="O425" s="56" t="s">
        <v>316</v>
      </c>
      <c r="P425" s="56" t="s">
        <v>317</v>
      </c>
      <c r="Q425" s="56" t="s">
        <v>318</v>
      </c>
      <c r="R425" s="56" t="s">
        <v>315</v>
      </c>
      <c r="S425" s="56" t="s">
        <v>316</v>
      </c>
      <c r="T425" s="56" t="s">
        <v>317</v>
      </c>
      <c r="U425" s="56" t="s">
        <v>318</v>
      </c>
      <c r="V425" s="56" t="s">
        <v>315</v>
      </c>
      <c r="W425" s="56" t="s">
        <v>316</v>
      </c>
      <c r="X425" s="56" t="s">
        <v>317</v>
      </c>
      <c r="Y425" s="56" t="s">
        <v>318</v>
      </c>
      <c r="Z425" s="56" t="s">
        <v>315</v>
      </c>
      <c r="AA425" s="56" t="s">
        <v>316</v>
      </c>
      <c r="AB425" s="56" t="s">
        <v>317</v>
      </c>
      <c r="AC425" s="56" t="s">
        <v>318</v>
      </c>
      <c r="AD425" s="56" t="s">
        <v>315</v>
      </c>
      <c r="AE425" s="56" t="s">
        <v>316</v>
      </c>
      <c r="AF425" s="56" t="s">
        <v>317</v>
      </c>
      <c r="AG425" s="56" t="s">
        <v>318</v>
      </c>
      <c r="AH425" s="56" t="s">
        <v>315</v>
      </c>
      <c r="AI425" s="56" t="s">
        <v>316</v>
      </c>
      <c r="AJ425" s="56" t="s">
        <v>317</v>
      </c>
      <c r="AK425" s="56" t="s">
        <v>318</v>
      </c>
      <c r="AL425" s="56" t="s">
        <v>315</v>
      </c>
    </row>
    <row r="426" spans="1:38" ht="14.25" customHeight="1">
      <c r="B426" s="56" t="s">
        <v>319</v>
      </c>
      <c r="C426" s="56" t="s">
        <v>320</v>
      </c>
      <c r="D426" s="56" t="s">
        <v>319</v>
      </c>
      <c r="E426" s="56" t="s">
        <v>320</v>
      </c>
      <c r="F426" s="61" t="s">
        <v>321</v>
      </c>
      <c r="G426" s="56" t="s">
        <v>321</v>
      </c>
      <c r="H426" s="56" t="s">
        <v>94</v>
      </c>
      <c r="I426" s="56" t="s">
        <v>309</v>
      </c>
      <c r="J426" s="56" t="s">
        <v>309</v>
      </c>
      <c r="K426" s="56" t="s">
        <v>94</v>
      </c>
      <c r="L426" s="56" t="s">
        <v>322</v>
      </c>
      <c r="M426" s="56" t="s">
        <v>322</v>
      </c>
      <c r="N426" s="56" t="s">
        <v>309</v>
      </c>
      <c r="O426" s="56" t="s">
        <v>94</v>
      </c>
      <c r="P426" s="56" t="s">
        <v>322</v>
      </c>
      <c r="Q426" s="56" t="s">
        <v>322</v>
      </c>
      <c r="R426" s="56" t="s">
        <v>309</v>
      </c>
      <c r="S426" s="56" t="s">
        <v>94</v>
      </c>
      <c r="T426" s="56" t="s">
        <v>322</v>
      </c>
      <c r="U426" s="56" t="s">
        <v>322</v>
      </c>
      <c r="V426" s="56" t="s">
        <v>309</v>
      </c>
      <c r="W426" s="56" t="s">
        <v>94</v>
      </c>
      <c r="X426" s="56" t="s">
        <v>322</v>
      </c>
      <c r="Y426" s="56" t="s">
        <v>322</v>
      </c>
      <c r="Z426" s="56" t="s">
        <v>309</v>
      </c>
      <c r="AA426" s="56" t="s">
        <v>94</v>
      </c>
      <c r="AB426" s="56" t="s">
        <v>322</v>
      </c>
      <c r="AC426" s="56" t="s">
        <v>322</v>
      </c>
      <c r="AD426" s="56" t="s">
        <v>309</v>
      </c>
      <c r="AE426" s="56" t="s">
        <v>94</v>
      </c>
      <c r="AF426" s="56" t="s">
        <v>322</v>
      </c>
      <c r="AG426" s="56" t="s">
        <v>322</v>
      </c>
      <c r="AH426" s="56" t="s">
        <v>309</v>
      </c>
      <c r="AI426" s="56" t="s">
        <v>94</v>
      </c>
      <c r="AJ426" s="56" t="s">
        <v>322</v>
      </c>
      <c r="AK426" s="56" t="s">
        <v>322</v>
      </c>
      <c r="AL426" s="56" t="s">
        <v>309</v>
      </c>
    </row>
    <row r="427" spans="1:38" ht="14.25" customHeight="1">
      <c r="B427" s="62">
        <v>44302</v>
      </c>
      <c r="C427" s="60">
        <v>0.55129629629629628</v>
      </c>
      <c r="D427" s="62">
        <v>44302</v>
      </c>
      <c r="E427" s="60">
        <v>0.55146990740740742</v>
      </c>
      <c r="F427" s="61">
        <v>0.57999999999999996</v>
      </c>
      <c r="G427" s="56" t="s">
        <v>309</v>
      </c>
      <c r="H427" s="56">
        <v>84.7</v>
      </c>
      <c r="I427" s="56" t="s">
        <v>323</v>
      </c>
      <c r="J427" s="56" t="s">
        <v>309</v>
      </c>
      <c r="K427" s="56">
        <v>83.8</v>
      </c>
      <c r="L427" s="56">
        <v>0.76</v>
      </c>
      <c r="M427" s="56">
        <v>0.41</v>
      </c>
      <c r="N427" s="56" t="s">
        <v>323</v>
      </c>
      <c r="O427" s="56">
        <v>87.1</v>
      </c>
      <c r="P427" s="56">
        <v>0.65</v>
      </c>
      <c r="Q427" s="56">
        <v>0.57999999999999996</v>
      </c>
      <c r="R427" s="56" t="s">
        <v>323</v>
      </c>
      <c r="S427" s="56">
        <v>82.9</v>
      </c>
      <c r="T427" s="56">
        <v>0.71</v>
      </c>
      <c r="U427" s="56">
        <v>0.65</v>
      </c>
      <c r="V427" s="56" t="s">
        <v>323</v>
      </c>
      <c r="W427" s="56">
        <v>79.599999999999994</v>
      </c>
      <c r="X427" s="56">
        <v>0.74</v>
      </c>
      <c r="Y427" s="56">
        <v>0.54</v>
      </c>
      <c r="Z427" s="56" t="s">
        <v>323</v>
      </c>
      <c r="AA427" s="56">
        <v>73.099999999999994</v>
      </c>
      <c r="AB427" s="56">
        <v>0.71</v>
      </c>
      <c r="AC427" s="56">
        <v>0.53</v>
      </c>
      <c r="AD427" s="56" t="s">
        <v>323</v>
      </c>
      <c r="AE427" s="56">
        <v>68.099999999999994</v>
      </c>
      <c r="AF427" s="56">
        <v>0.84</v>
      </c>
      <c r="AG427" s="56">
        <v>0.62</v>
      </c>
      <c r="AH427" s="56" t="s">
        <v>323</v>
      </c>
      <c r="AI427" s="56">
        <v>57.1</v>
      </c>
      <c r="AJ427" s="56">
        <v>0.7</v>
      </c>
      <c r="AK427" s="56">
        <v>0.51</v>
      </c>
      <c r="AL427" s="56" t="s">
        <v>323</v>
      </c>
    </row>
    <row r="428" spans="1:38" ht="14.25" customHeight="1">
      <c r="F428" s="61"/>
    </row>
    <row r="429" spans="1:38" ht="14.25" customHeight="1">
      <c r="A429" s="56" t="s">
        <v>98</v>
      </c>
      <c r="F429" s="61"/>
    </row>
    <row r="430" spans="1:38" ht="14.25" customHeight="1">
      <c r="B430" s="56" t="s">
        <v>416</v>
      </c>
      <c r="D430" s="56" t="s">
        <v>417</v>
      </c>
      <c r="F430" s="61"/>
    </row>
    <row r="431" spans="1:38" ht="14.25" customHeight="1">
      <c r="A431" s="56" t="s">
        <v>290</v>
      </c>
      <c r="F431" s="61"/>
    </row>
    <row r="432" spans="1:38" ht="14.25" customHeight="1">
      <c r="F432" s="61"/>
    </row>
    <row r="433" spans="1:6" ht="14.25" customHeight="1">
      <c r="F433" s="61"/>
    </row>
    <row r="434" spans="1:6" ht="14.25" customHeight="1">
      <c r="A434" s="56" t="s">
        <v>66</v>
      </c>
      <c r="F434" s="61"/>
    </row>
    <row r="435" spans="1:6" ht="14.25" customHeight="1">
      <c r="B435" s="56" t="s">
        <v>67</v>
      </c>
      <c r="C435" s="56" t="s">
        <v>291</v>
      </c>
      <c r="F435" s="61"/>
    </row>
    <row r="436" spans="1:6" ht="14.25" customHeight="1">
      <c r="B436" s="56" t="s">
        <v>69</v>
      </c>
      <c r="C436" s="56" t="s">
        <v>292</v>
      </c>
      <c r="F436" s="61"/>
    </row>
    <row r="437" spans="1:6" ht="14.25" customHeight="1">
      <c r="B437" s="56" t="s">
        <v>71</v>
      </c>
      <c r="C437" s="56" t="s">
        <v>293</v>
      </c>
      <c r="F437" s="61"/>
    </row>
    <row r="438" spans="1:6" ht="14.25" customHeight="1">
      <c r="B438" s="56" t="s">
        <v>73</v>
      </c>
      <c r="C438" s="56" t="s">
        <v>74</v>
      </c>
      <c r="F438" s="61"/>
    </row>
    <row r="439" spans="1:6" ht="14.25" customHeight="1">
      <c r="F439" s="61"/>
    </row>
    <row r="440" spans="1:6" ht="14.25" customHeight="1">
      <c r="A440" s="56" t="s">
        <v>75</v>
      </c>
      <c r="F440" s="61"/>
    </row>
    <row r="441" spans="1:6" ht="14.25" customHeight="1">
      <c r="B441" s="56" t="s">
        <v>76</v>
      </c>
      <c r="C441" s="56" t="s">
        <v>77</v>
      </c>
      <c r="F441" s="61"/>
    </row>
    <row r="442" spans="1:6" ht="14.25" customHeight="1">
      <c r="B442" s="56" t="s">
        <v>78</v>
      </c>
      <c r="C442" s="56" t="s">
        <v>79</v>
      </c>
      <c r="F442" s="61"/>
    </row>
    <row r="443" spans="1:6" ht="14.25" customHeight="1">
      <c r="B443" s="56" t="s">
        <v>294</v>
      </c>
      <c r="C443" s="56" t="s">
        <v>295</v>
      </c>
      <c r="F443" s="61"/>
    </row>
    <row r="444" spans="1:6" ht="14.25" customHeight="1">
      <c r="F444" s="61"/>
    </row>
    <row r="445" spans="1:6" ht="14.25" customHeight="1">
      <c r="A445" s="56" t="s">
        <v>296</v>
      </c>
      <c r="F445" s="61"/>
    </row>
    <row r="446" spans="1:6" ht="14.25" customHeight="1">
      <c r="B446" s="56" t="s">
        <v>297</v>
      </c>
      <c r="C446" s="56" t="s">
        <v>298</v>
      </c>
      <c r="F446" s="61"/>
    </row>
    <row r="447" spans="1:6" ht="14.25" customHeight="1">
      <c r="B447" s="56" t="s">
        <v>299</v>
      </c>
      <c r="C447" s="56" t="s">
        <v>300</v>
      </c>
      <c r="F447" s="61"/>
    </row>
    <row r="448" spans="1:6" ht="14.25" customHeight="1">
      <c r="F448" s="61"/>
    </row>
    <row r="449" spans="1:38" ht="14.25" customHeight="1">
      <c r="B449" s="56" t="s">
        <v>301</v>
      </c>
      <c r="C449" s="56">
        <v>50.6</v>
      </c>
      <c r="F449" s="61"/>
    </row>
    <row r="450" spans="1:38" ht="14.25" customHeight="1">
      <c r="B450" s="56" t="s">
        <v>51</v>
      </c>
      <c r="C450" s="56">
        <v>125</v>
      </c>
      <c r="D450" s="56">
        <v>250</v>
      </c>
      <c r="E450" s="56">
        <v>500</v>
      </c>
      <c r="F450" s="61">
        <v>1000</v>
      </c>
      <c r="G450" s="56">
        <v>2000</v>
      </c>
      <c r="H450" s="56">
        <v>4000</v>
      </c>
      <c r="I450" s="56">
        <v>8000</v>
      </c>
    </row>
    <row r="451" spans="1:38" ht="14.25" customHeight="1">
      <c r="B451" s="56" t="s">
        <v>302</v>
      </c>
      <c r="C451" s="56">
        <v>52</v>
      </c>
      <c r="D451" s="56">
        <v>51.2</v>
      </c>
      <c r="E451" s="56">
        <v>47.9</v>
      </c>
      <c r="F451" s="61">
        <v>46.3</v>
      </c>
      <c r="G451" s="56">
        <v>41.4</v>
      </c>
      <c r="H451" s="56">
        <v>34.200000000000003</v>
      </c>
      <c r="I451" s="56">
        <v>24.8</v>
      </c>
    </row>
    <row r="452" spans="1:38" ht="14.25" customHeight="1">
      <c r="F452" s="61"/>
    </row>
    <row r="453" spans="1:38" ht="14.25" customHeight="1">
      <c r="A453" s="56" t="s">
        <v>303</v>
      </c>
      <c r="F453" s="61"/>
    </row>
    <row r="454" spans="1:38" ht="14.25" customHeight="1">
      <c r="B454" s="56" t="s">
        <v>304</v>
      </c>
      <c r="F454" s="61"/>
    </row>
    <row r="455" spans="1:38" ht="14.25" customHeight="1">
      <c r="B455" s="56" t="s">
        <v>305</v>
      </c>
      <c r="F455" s="61"/>
    </row>
    <row r="456" spans="1:38" ht="14.25" customHeight="1">
      <c r="F456" s="61"/>
    </row>
    <row r="457" spans="1:38" ht="14.25" customHeight="1">
      <c r="B457" s="56" t="s">
        <v>306</v>
      </c>
      <c r="C457" s="56" t="s">
        <v>307</v>
      </c>
      <c r="D457" s="56" t="s">
        <v>308</v>
      </c>
      <c r="E457" s="56" t="s">
        <v>307</v>
      </c>
      <c r="F457" s="61" t="s">
        <v>309</v>
      </c>
      <c r="G457" s="56" t="s">
        <v>309</v>
      </c>
      <c r="H457" s="56" t="s">
        <v>309</v>
      </c>
      <c r="I457" s="56" t="s">
        <v>309</v>
      </c>
      <c r="J457" s="56" t="s">
        <v>51</v>
      </c>
      <c r="K457" s="56">
        <v>125</v>
      </c>
      <c r="L457" s="56" t="s">
        <v>309</v>
      </c>
      <c r="M457" s="56" t="s">
        <v>309</v>
      </c>
      <c r="N457" s="56" t="s">
        <v>309</v>
      </c>
      <c r="O457" s="56">
        <v>250</v>
      </c>
      <c r="P457" s="56" t="s">
        <v>309</v>
      </c>
      <c r="Q457" s="56" t="s">
        <v>309</v>
      </c>
      <c r="R457" s="56" t="s">
        <v>309</v>
      </c>
      <c r="S457" s="56">
        <v>500</v>
      </c>
      <c r="T457" s="56" t="s">
        <v>309</v>
      </c>
      <c r="U457" s="56" t="s">
        <v>309</v>
      </c>
      <c r="V457" s="56" t="s">
        <v>309</v>
      </c>
      <c r="W457" s="56">
        <v>1000</v>
      </c>
      <c r="X457" s="56" t="s">
        <v>309</v>
      </c>
      <c r="Y457" s="56" t="s">
        <v>309</v>
      </c>
      <c r="Z457" s="56" t="s">
        <v>309</v>
      </c>
      <c r="AA457" s="56">
        <v>2000</v>
      </c>
      <c r="AB457" s="56" t="s">
        <v>309</v>
      </c>
      <c r="AC457" s="56" t="s">
        <v>309</v>
      </c>
      <c r="AD457" s="56" t="s">
        <v>309</v>
      </c>
      <c r="AE457" s="56">
        <v>4000</v>
      </c>
      <c r="AF457" s="56" t="s">
        <v>309</v>
      </c>
      <c r="AG457" s="56" t="s">
        <v>309</v>
      </c>
      <c r="AH457" s="56" t="s">
        <v>309</v>
      </c>
      <c r="AI457" s="56">
        <v>8000</v>
      </c>
      <c r="AJ457" s="56" t="s">
        <v>309</v>
      </c>
      <c r="AK457" s="56" t="s">
        <v>309</v>
      </c>
      <c r="AL457" s="56" t="s">
        <v>309</v>
      </c>
    </row>
    <row r="458" spans="1:38" ht="14.25" customHeight="1">
      <c r="B458" s="56" t="s">
        <v>310</v>
      </c>
      <c r="C458" s="56" t="s">
        <v>311</v>
      </c>
      <c r="D458" s="56" t="s">
        <v>310</v>
      </c>
      <c r="E458" s="56" t="s">
        <v>311</v>
      </c>
      <c r="F458" s="61" t="s">
        <v>312</v>
      </c>
      <c r="G458" s="56" t="s">
        <v>313</v>
      </c>
      <c r="H458" s="56" t="s">
        <v>314</v>
      </c>
      <c r="I458" s="56" t="s">
        <v>315</v>
      </c>
      <c r="J458" s="56" t="s">
        <v>309</v>
      </c>
      <c r="K458" s="56" t="s">
        <v>316</v>
      </c>
      <c r="L458" s="56" t="s">
        <v>317</v>
      </c>
      <c r="M458" s="56" t="s">
        <v>318</v>
      </c>
      <c r="N458" s="56" t="s">
        <v>315</v>
      </c>
      <c r="O458" s="56" t="s">
        <v>316</v>
      </c>
      <c r="P458" s="56" t="s">
        <v>317</v>
      </c>
      <c r="Q458" s="56" t="s">
        <v>318</v>
      </c>
      <c r="R458" s="56" t="s">
        <v>315</v>
      </c>
      <c r="S458" s="56" t="s">
        <v>316</v>
      </c>
      <c r="T458" s="56" t="s">
        <v>317</v>
      </c>
      <c r="U458" s="56" t="s">
        <v>318</v>
      </c>
      <c r="V458" s="56" t="s">
        <v>315</v>
      </c>
      <c r="W458" s="56" t="s">
        <v>316</v>
      </c>
      <c r="X458" s="56" t="s">
        <v>317</v>
      </c>
      <c r="Y458" s="56" t="s">
        <v>318</v>
      </c>
      <c r="Z458" s="56" t="s">
        <v>315</v>
      </c>
      <c r="AA458" s="56" t="s">
        <v>316</v>
      </c>
      <c r="AB458" s="56" t="s">
        <v>317</v>
      </c>
      <c r="AC458" s="56" t="s">
        <v>318</v>
      </c>
      <c r="AD458" s="56" t="s">
        <v>315</v>
      </c>
      <c r="AE458" s="56" t="s">
        <v>316</v>
      </c>
      <c r="AF458" s="56" t="s">
        <v>317</v>
      </c>
      <c r="AG458" s="56" t="s">
        <v>318</v>
      </c>
      <c r="AH458" s="56" t="s">
        <v>315</v>
      </c>
      <c r="AI458" s="56" t="s">
        <v>316</v>
      </c>
      <c r="AJ458" s="56" t="s">
        <v>317</v>
      </c>
      <c r="AK458" s="56" t="s">
        <v>318</v>
      </c>
      <c r="AL458" s="56" t="s">
        <v>315</v>
      </c>
    </row>
    <row r="459" spans="1:38" ht="14.25" customHeight="1">
      <c r="B459" s="56" t="s">
        <v>319</v>
      </c>
      <c r="C459" s="56" t="s">
        <v>320</v>
      </c>
      <c r="D459" s="56" t="s">
        <v>319</v>
      </c>
      <c r="E459" s="56" t="s">
        <v>320</v>
      </c>
      <c r="F459" s="61" t="s">
        <v>321</v>
      </c>
      <c r="G459" s="56" t="s">
        <v>321</v>
      </c>
      <c r="H459" s="56" t="s">
        <v>94</v>
      </c>
      <c r="I459" s="56" t="s">
        <v>309</v>
      </c>
      <c r="J459" s="56" t="s">
        <v>309</v>
      </c>
      <c r="K459" s="56" t="s">
        <v>94</v>
      </c>
      <c r="L459" s="56" t="s">
        <v>322</v>
      </c>
      <c r="M459" s="56" t="s">
        <v>322</v>
      </c>
      <c r="N459" s="56" t="s">
        <v>309</v>
      </c>
      <c r="O459" s="56" t="s">
        <v>94</v>
      </c>
      <c r="P459" s="56" t="s">
        <v>322</v>
      </c>
      <c r="Q459" s="56" t="s">
        <v>322</v>
      </c>
      <c r="R459" s="56" t="s">
        <v>309</v>
      </c>
      <c r="S459" s="56" t="s">
        <v>94</v>
      </c>
      <c r="T459" s="56" t="s">
        <v>322</v>
      </c>
      <c r="U459" s="56" t="s">
        <v>322</v>
      </c>
      <c r="V459" s="56" t="s">
        <v>309</v>
      </c>
      <c r="W459" s="56" t="s">
        <v>94</v>
      </c>
      <c r="X459" s="56" t="s">
        <v>322</v>
      </c>
      <c r="Y459" s="56" t="s">
        <v>322</v>
      </c>
      <c r="Z459" s="56" t="s">
        <v>309</v>
      </c>
      <c r="AA459" s="56" t="s">
        <v>94</v>
      </c>
      <c r="AB459" s="56" t="s">
        <v>322</v>
      </c>
      <c r="AC459" s="56" t="s">
        <v>322</v>
      </c>
      <c r="AD459" s="56" t="s">
        <v>309</v>
      </c>
      <c r="AE459" s="56" t="s">
        <v>94</v>
      </c>
      <c r="AF459" s="56" t="s">
        <v>322</v>
      </c>
      <c r="AG459" s="56" t="s">
        <v>322</v>
      </c>
      <c r="AH459" s="56" t="s">
        <v>309</v>
      </c>
      <c r="AI459" s="56" t="s">
        <v>94</v>
      </c>
      <c r="AJ459" s="56" t="s">
        <v>322</v>
      </c>
      <c r="AK459" s="56" t="s">
        <v>322</v>
      </c>
      <c r="AL459" s="56" t="s">
        <v>309</v>
      </c>
    </row>
    <row r="460" spans="1:38" ht="14.25" customHeight="1">
      <c r="B460" s="62">
        <v>44302</v>
      </c>
      <c r="C460" s="60">
        <v>0.55194444444444446</v>
      </c>
      <c r="D460" s="62">
        <v>44302</v>
      </c>
      <c r="E460" s="60">
        <v>0.55211805555555549</v>
      </c>
      <c r="F460" s="61">
        <v>0.63</v>
      </c>
      <c r="G460" s="56" t="s">
        <v>309</v>
      </c>
      <c r="H460" s="56">
        <v>86.1</v>
      </c>
      <c r="I460" s="56" t="s">
        <v>323</v>
      </c>
      <c r="J460" s="56" t="s">
        <v>309</v>
      </c>
      <c r="K460" s="56">
        <v>85.6</v>
      </c>
      <c r="L460" s="56">
        <v>0.8</v>
      </c>
      <c r="M460" s="56">
        <v>0.17</v>
      </c>
      <c r="N460" s="56" t="s">
        <v>323</v>
      </c>
      <c r="O460" s="56">
        <v>87.5</v>
      </c>
      <c r="P460" s="56">
        <v>0.86</v>
      </c>
      <c r="Q460" s="56">
        <v>0.54</v>
      </c>
      <c r="R460" s="56" t="s">
        <v>323</v>
      </c>
      <c r="S460" s="56">
        <v>85.1</v>
      </c>
      <c r="T460" s="56">
        <v>0.83</v>
      </c>
      <c r="U460" s="56">
        <v>0.6</v>
      </c>
      <c r="V460" s="56" t="s">
        <v>323</v>
      </c>
      <c r="W460" s="56">
        <v>80.3</v>
      </c>
      <c r="X460" s="56">
        <v>0.78</v>
      </c>
      <c r="Y460" s="56">
        <v>0.54</v>
      </c>
      <c r="Z460" s="56" t="s">
        <v>323</v>
      </c>
      <c r="AA460" s="56">
        <v>74.900000000000006</v>
      </c>
      <c r="AB460" s="56">
        <v>0.81</v>
      </c>
      <c r="AC460" s="56">
        <v>0.7</v>
      </c>
      <c r="AD460" s="56" t="s">
        <v>323</v>
      </c>
      <c r="AE460" s="56">
        <v>69.900000000000006</v>
      </c>
      <c r="AF460" s="56">
        <v>0.93</v>
      </c>
      <c r="AG460" s="56">
        <v>0.68</v>
      </c>
      <c r="AH460" s="56" t="s">
        <v>323</v>
      </c>
      <c r="AI460" s="56">
        <v>60.7</v>
      </c>
      <c r="AJ460" s="56">
        <v>0.81</v>
      </c>
      <c r="AK460" s="56">
        <v>0.65</v>
      </c>
      <c r="AL460" s="56" t="s">
        <v>323</v>
      </c>
    </row>
    <row r="461" spans="1:38" ht="14.25" customHeight="1">
      <c r="F461" s="61"/>
    </row>
    <row r="462" spans="1:38" ht="14.25" customHeight="1">
      <c r="A462" s="56" t="s">
        <v>98</v>
      </c>
      <c r="F462" s="61"/>
    </row>
    <row r="463" spans="1:38" ht="14.25" customHeight="1">
      <c r="B463" s="56" t="s">
        <v>418</v>
      </c>
      <c r="D463" s="56" t="s">
        <v>419</v>
      </c>
      <c r="F463" s="61"/>
    </row>
    <row r="464" spans="1:38" ht="14.25" customHeight="1">
      <c r="A464" s="56" t="s">
        <v>290</v>
      </c>
      <c r="F464" s="61"/>
    </row>
    <row r="465" spans="1:6" ht="14.25" customHeight="1">
      <c r="F465" s="61"/>
    </row>
    <row r="466" spans="1:6" ht="14.25" customHeight="1">
      <c r="F466" s="61"/>
    </row>
    <row r="467" spans="1:6" ht="14.25" customHeight="1">
      <c r="A467" s="56" t="s">
        <v>66</v>
      </c>
      <c r="F467" s="61"/>
    </row>
    <row r="468" spans="1:6" ht="14.25" customHeight="1">
      <c r="B468" s="56" t="s">
        <v>67</v>
      </c>
      <c r="C468" s="56" t="s">
        <v>291</v>
      </c>
      <c r="F468" s="61"/>
    </row>
    <row r="469" spans="1:6" ht="14.25" customHeight="1">
      <c r="B469" s="56" t="s">
        <v>69</v>
      </c>
      <c r="C469" s="56" t="s">
        <v>292</v>
      </c>
      <c r="F469" s="61"/>
    </row>
    <row r="470" spans="1:6" ht="14.25" customHeight="1">
      <c r="B470" s="56" t="s">
        <v>71</v>
      </c>
      <c r="C470" s="56" t="s">
        <v>293</v>
      </c>
      <c r="F470" s="61"/>
    </row>
    <row r="471" spans="1:6" ht="14.25" customHeight="1">
      <c r="B471" s="56" t="s">
        <v>73</v>
      </c>
      <c r="C471" s="56" t="s">
        <v>74</v>
      </c>
      <c r="F471" s="61"/>
    </row>
    <row r="472" spans="1:6" ht="14.25" customHeight="1">
      <c r="F472" s="61"/>
    </row>
    <row r="473" spans="1:6" ht="14.25" customHeight="1">
      <c r="A473" s="56" t="s">
        <v>75</v>
      </c>
      <c r="F473" s="61"/>
    </row>
    <row r="474" spans="1:6" ht="14.25" customHeight="1">
      <c r="B474" s="56" t="s">
        <v>76</v>
      </c>
      <c r="C474" s="56" t="s">
        <v>77</v>
      </c>
      <c r="F474" s="61"/>
    </row>
    <row r="475" spans="1:6" ht="14.25" customHeight="1">
      <c r="B475" s="56" t="s">
        <v>78</v>
      </c>
      <c r="C475" s="56" t="s">
        <v>79</v>
      </c>
      <c r="F475" s="61"/>
    </row>
    <row r="476" spans="1:6" ht="14.25" customHeight="1">
      <c r="B476" s="56" t="s">
        <v>294</v>
      </c>
      <c r="C476" s="56" t="s">
        <v>295</v>
      </c>
      <c r="F476" s="61"/>
    </row>
    <row r="477" spans="1:6" ht="14.25" customHeight="1">
      <c r="F477" s="61"/>
    </row>
    <row r="478" spans="1:6" ht="14.25" customHeight="1">
      <c r="A478" s="56" t="s">
        <v>296</v>
      </c>
      <c r="F478" s="61"/>
    </row>
    <row r="479" spans="1:6" ht="14.25" customHeight="1">
      <c r="B479" s="56" t="s">
        <v>297</v>
      </c>
      <c r="C479" s="56" t="s">
        <v>298</v>
      </c>
      <c r="F479" s="61"/>
    </row>
    <row r="480" spans="1:6" ht="14.25" customHeight="1">
      <c r="B480" s="56" t="s">
        <v>299</v>
      </c>
      <c r="C480" s="56" t="s">
        <v>300</v>
      </c>
      <c r="F480" s="61"/>
    </row>
    <row r="481" spans="1:38" ht="14.25" customHeight="1">
      <c r="F481" s="61"/>
    </row>
    <row r="482" spans="1:38" ht="14.25" customHeight="1">
      <c r="B482" s="56" t="s">
        <v>301</v>
      </c>
      <c r="C482" s="56">
        <v>50.6</v>
      </c>
      <c r="F482" s="61"/>
    </row>
    <row r="483" spans="1:38" ht="14.25" customHeight="1">
      <c r="B483" s="56" t="s">
        <v>51</v>
      </c>
      <c r="C483" s="56">
        <v>125</v>
      </c>
      <c r="D483" s="56">
        <v>250</v>
      </c>
      <c r="E483" s="56">
        <v>500</v>
      </c>
      <c r="F483" s="61">
        <v>1000</v>
      </c>
      <c r="G483" s="56">
        <v>2000</v>
      </c>
      <c r="H483" s="56">
        <v>4000</v>
      </c>
      <c r="I483" s="56">
        <v>8000</v>
      </c>
    </row>
    <row r="484" spans="1:38" ht="14.25" customHeight="1">
      <c r="B484" s="56" t="s">
        <v>302</v>
      </c>
      <c r="C484" s="56">
        <v>52</v>
      </c>
      <c r="D484" s="56">
        <v>51.2</v>
      </c>
      <c r="E484" s="56">
        <v>47.9</v>
      </c>
      <c r="F484" s="61">
        <v>46.3</v>
      </c>
      <c r="G484" s="56">
        <v>41.4</v>
      </c>
      <c r="H484" s="56">
        <v>34.200000000000003</v>
      </c>
      <c r="I484" s="56">
        <v>24.8</v>
      </c>
    </row>
    <row r="485" spans="1:38" ht="14.25" customHeight="1">
      <c r="F485" s="61"/>
    </row>
    <row r="486" spans="1:38" ht="14.25" customHeight="1">
      <c r="A486" s="56" t="s">
        <v>303</v>
      </c>
      <c r="F486" s="61"/>
    </row>
    <row r="487" spans="1:38" ht="14.25" customHeight="1">
      <c r="B487" s="56" t="s">
        <v>304</v>
      </c>
      <c r="F487" s="61"/>
    </row>
    <row r="488" spans="1:38" ht="14.25" customHeight="1">
      <c r="B488" s="56" t="s">
        <v>305</v>
      </c>
      <c r="F488" s="61"/>
    </row>
    <row r="489" spans="1:38" ht="14.25" customHeight="1">
      <c r="F489" s="61"/>
    </row>
    <row r="490" spans="1:38" ht="14.25" customHeight="1">
      <c r="B490" s="56" t="s">
        <v>306</v>
      </c>
      <c r="C490" s="56" t="s">
        <v>307</v>
      </c>
      <c r="D490" s="56" t="s">
        <v>308</v>
      </c>
      <c r="E490" s="56" t="s">
        <v>307</v>
      </c>
      <c r="F490" s="61" t="s">
        <v>309</v>
      </c>
      <c r="G490" s="56" t="s">
        <v>309</v>
      </c>
      <c r="H490" s="56" t="s">
        <v>309</v>
      </c>
      <c r="I490" s="56" t="s">
        <v>309</v>
      </c>
      <c r="J490" s="56" t="s">
        <v>51</v>
      </c>
      <c r="K490" s="56">
        <v>125</v>
      </c>
      <c r="L490" s="56" t="s">
        <v>309</v>
      </c>
      <c r="M490" s="56" t="s">
        <v>309</v>
      </c>
      <c r="N490" s="56" t="s">
        <v>309</v>
      </c>
      <c r="O490" s="56">
        <v>250</v>
      </c>
      <c r="P490" s="56" t="s">
        <v>309</v>
      </c>
      <c r="Q490" s="56" t="s">
        <v>309</v>
      </c>
      <c r="R490" s="56" t="s">
        <v>309</v>
      </c>
      <c r="S490" s="56">
        <v>500</v>
      </c>
      <c r="T490" s="56" t="s">
        <v>309</v>
      </c>
      <c r="U490" s="56" t="s">
        <v>309</v>
      </c>
      <c r="V490" s="56" t="s">
        <v>309</v>
      </c>
      <c r="W490" s="56">
        <v>1000</v>
      </c>
      <c r="X490" s="56" t="s">
        <v>309</v>
      </c>
      <c r="Y490" s="56" t="s">
        <v>309</v>
      </c>
      <c r="Z490" s="56" t="s">
        <v>309</v>
      </c>
      <c r="AA490" s="56">
        <v>2000</v>
      </c>
      <c r="AB490" s="56" t="s">
        <v>309</v>
      </c>
      <c r="AC490" s="56" t="s">
        <v>309</v>
      </c>
      <c r="AD490" s="56" t="s">
        <v>309</v>
      </c>
      <c r="AE490" s="56">
        <v>4000</v>
      </c>
      <c r="AF490" s="56" t="s">
        <v>309</v>
      </c>
      <c r="AG490" s="56" t="s">
        <v>309</v>
      </c>
      <c r="AH490" s="56" t="s">
        <v>309</v>
      </c>
      <c r="AI490" s="56">
        <v>8000</v>
      </c>
      <c r="AJ490" s="56" t="s">
        <v>309</v>
      </c>
      <c r="AK490" s="56" t="s">
        <v>309</v>
      </c>
      <c r="AL490" s="56" t="s">
        <v>309</v>
      </c>
    </row>
    <row r="491" spans="1:38" ht="14.25" customHeight="1">
      <c r="B491" s="56" t="s">
        <v>310</v>
      </c>
      <c r="C491" s="56" t="s">
        <v>311</v>
      </c>
      <c r="D491" s="56" t="s">
        <v>310</v>
      </c>
      <c r="E491" s="56" t="s">
        <v>311</v>
      </c>
      <c r="F491" s="61" t="s">
        <v>312</v>
      </c>
      <c r="G491" s="56" t="s">
        <v>313</v>
      </c>
      <c r="H491" s="56" t="s">
        <v>314</v>
      </c>
      <c r="I491" s="56" t="s">
        <v>315</v>
      </c>
      <c r="J491" s="56" t="s">
        <v>309</v>
      </c>
      <c r="K491" s="56" t="s">
        <v>316</v>
      </c>
      <c r="L491" s="56" t="s">
        <v>317</v>
      </c>
      <c r="M491" s="56" t="s">
        <v>318</v>
      </c>
      <c r="N491" s="56" t="s">
        <v>315</v>
      </c>
      <c r="O491" s="56" t="s">
        <v>316</v>
      </c>
      <c r="P491" s="56" t="s">
        <v>317</v>
      </c>
      <c r="Q491" s="56" t="s">
        <v>318</v>
      </c>
      <c r="R491" s="56" t="s">
        <v>315</v>
      </c>
      <c r="S491" s="56" t="s">
        <v>316</v>
      </c>
      <c r="T491" s="56" t="s">
        <v>317</v>
      </c>
      <c r="U491" s="56" t="s">
        <v>318</v>
      </c>
      <c r="V491" s="56" t="s">
        <v>315</v>
      </c>
      <c r="W491" s="56" t="s">
        <v>316</v>
      </c>
      <c r="X491" s="56" t="s">
        <v>317</v>
      </c>
      <c r="Y491" s="56" t="s">
        <v>318</v>
      </c>
      <c r="Z491" s="56" t="s">
        <v>315</v>
      </c>
      <c r="AA491" s="56" t="s">
        <v>316</v>
      </c>
      <c r="AB491" s="56" t="s">
        <v>317</v>
      </c>
      <c r="AC491" s="56" t="s">
        <v>318</v>
      </c>
      <c r="AD491" s="56" t="s">
        <v>315</v>
      </c>
      <c r="AE491" s="56" t="s">
        <v>316</v>
      </c>
      <c r="AF491" s="56" t="s">
        <v>317</v>
      </c>
      <c r="AG491" s="56" t="s">
        <v>318</v>
      </c>
      <c r="AH491" s="56" t="s">
        <v>315</v>
      </c>
      <c r="AI491" s="56" t="s">
        <v>316</v>
      </c>
      <c r="AJ491" s="56" t="s">
        <v>317</v>
      </c>
      <c r="AK491" s="56" t="s">
        <v>318</v>
      </c>
      <c r="AL491" s="56" t="s">
        <v>315</v>
      </c>
    </row>
    <row r="492" spans="1:38" ht="14.25" customHeight="1">
      <c r="B492" s="56" t="s">
        <v>319</v>
      </c>
      <c r="C492" s="56" t="s">
        <v>320</v>
      </c>
      <c r="D492" s="56" t="s">
        <v>319</v>
      </c>
      <c r="E492" s="56" t="s">
        <v>320</v>
      </c>
      <c r="F492" s="61" t="s">
        <v>321</v>
      </c>
      <c r="G492" s="56" t="s">
        <v>321</v>
      </c>
      <c r="H492" s="56" t="s">
        <v>94</v>
      </c>
      <c r="I492" s="56" t="s">
        <v>309</v>
      </c>
      <c r="J492" s="56" t="s">
        <v>309</v>
      </c>
      <c r="K492" s="56" t="s">
        <v>94</v>
      </c>
      <c r="L492" s="56" t="s">
        <v>322</v>
      </c>
      <c r="M492" s="56" t="s">
        <v>322</v>
      </c>
      <c r="N492" s="56" t="s">
        <v>309</v>
      </c>
      <c r="O492" s="56" t="s">
        <v>94</v>
      </c>
      <c r="P492" s="56" t="s">
        <v>322</v>
      </c>
      <c r="Q492" s="56" t="s">
        <v>322</v>
      </c>
      <c r="R492" s="56" t="s">
        <v>309</v>
      </c>
      <c r="S492" s="56" t="s">
        <v>94</v>
      </c>
      <c r="T492" s="56" t="s">
        <v>322</v>
      </c>
      <c r="U492" s="56" t="s">
        <v>322</v>
      </c>
      <c r="V492" s="56" t="s">
        <v>309</v>
      </c>
      <c r="W492" s="56" t="s">
        <v>94</v>
      </c>
      <c r="X492" s="56" t="s">
        <v>322</v>
      </c>
      <c r="Y492" s="56" t="s">
        <v>322</v>
      </c>
      <c r="Z492" s="56" t="s">
        <v>309</v>
      </c>
      <c r="AA492" s="56" t="s">
        <v>94</v>
      </c>
      <c r="AB492" s="56" t="s">
        <v>322</v>
      </c>
      <c r="AC492" s="56" t="s">
        <v>322</v>
      </c>
      <c r="AD492" s="56" t="s">
        <v>309</v>
      </c>
      <c r="AE492" s="56" t="s">
        <v>94</v>
      </c>
      <c r="AF492" s="56" t="s">
        <v>322</v>
      </c>
      <c r="AG492" s="56" t="s">
        <v>322</v>
      </c>
      <c r="AH492" s="56" t="s">
        <v>309</v>
      </c>
      <c r="AI492" s="56" t="s">
        <v>94</v>
      </c>
      <c r="AJ492" s="56" t="s">
        <v>322</v>
      </c>
      <c r="AK492" s="56" t="s">
        <v>322</v>
      </c>
      <c r="AL492" s="56" t="s">
        <v>309</v>
      </c>
    </row>
    <row r="493" spans="1:38" ht="14.25" customHeight="1">
      <c r="B493" s="62">
        <v>44302</v>
      </c>
      <c r="C493" s="60">
        <v>0.552800925925926</v>
      </c>
      <c r="D493" s="62">
        <v>44302</v>
      </c>
      <c r="E493" s="60">
        <v>0.55297453703703703</v>
      </c>
      <c r="F493" s="61">
        <v>0.53</v>
      </c>
      <c r="G493" s="56" t="s">
        <v>309</v>
      </c>
      <c r="H493" s="56">
        <v>85.7</v>
      </c>
      <c r="I493" s="56" t="s">
        <v>323</v>
      </c>
      <c r="J493" s="56" t="s">
        <v>309</v>
      </c>
      <c r="K493" s="56">
        <v>85.9</v>
      </c>
      <c r="L493" s="56">
        <v>0.42</v>
      </c>
      <c r="M493" s="56">
        <v>0.27</v>
      </c>
      <c r="N493" s="56" t="s">
        <v>323</v>
      </c>
      <c r="O493" s="56">
        <v>84.6</v>
      </c>
      <c r="P493" s="56">
        <v>0.17</v>
      </c>
      <c r="Q493" s="56">
        <v>0.14000000000000001</v>
      </c>
      <c r="R493" s="56" t="s">
        <v>323</v>
      </c>
      <c r="S493" s="56">
        <v>83.9</v>
      </c>
      <c r="T493" s="56">
        <v>0.53</v>
      </c>
      <c r="U493" s="56">
        <v>0.33</v>
      </c>
      <c r="V493" s="56" t="s">
        <v>323</v>
      </c>
      <c r="W493" s="56">
        <v>81.599999999999994</v>
      </c>
      <c r="X493" s="56">
        <v>0.65</v>
      </c>
      <c r="Y493" s="56">
        <v>0.46</v>
      </c>
      <c r="Z493" s="56" t="s">
        <v>323</v>
      </c>
      <c r="AA493" s="56">
        <v>75.2</v>
      </c>
      <c r="AB493" s="56">
        <v>0.68</v>
      </c>
      <c r="AC493" s="56">
        <v>0.51</v>
      </c>
      <c r="AD493" s="56" t="s">
        <v>323</v>
      </c>
      <c r="AE493" s="56">
        <v>71.099999999999994</v>
      </c>
      <c r="AF493" s="56">
        <v>0.81</v>
      </c>
      <c r="AG493" s="56">
        <v>0.62</v>
      </c>
      <c r="AH493" s="56" t="s">
        <v>323</v>
      </c>
      <c r="AI493" s="56">
        <v>61.2</v>
      </c>
      <c r="AJ493" s="56">
        <v>0.71</v>
      </c>
      <c r="AK493" s="56">
        <v>0.62</v>
      </c>
      <c r="AL493" s="56" t="s">
        <v>323</v>
      </c>
    </row>
    <row r="494" spans="1:38" ht="14.25" customHeight="1">
      <c r="F494" s="61"/>
    </row>
    <row r="495" spans="1:38" ht="14.25" customHeight="1">
      <c r="A495" s="56" t="s">
        <v>98</v>
      </c>
      <c r="F495" s="61"/>
    </row>
    <row r="496" spans="1:38" ht="14.25" customHeight="1">
      <c r="B496" s="56" t="s">
        <v>420</v>
      </c>
      <c r="F496" s="61"/>
    </row>
    <row r="497" spans="6:6" ht="14.25" customHeight="1">
      <c r="F497" s="61"/>
    </row>
    <row r="498" spans="6:6" ht="14.25" customHeight="1">
      <c r="F498" s="61"/>
    </row>
    <row r="499" spans="6:6" ht="14.25" customHeight="1">
      <c r="F499" s="61"/>
    </row>
    <row r="500" spans="6:6" ht="14.25" customHeight="1">
      <c r="F500" s="61"/>
    </row>
    <row r="501" spans="6:6" ht="14.25" customHeight="1">
      <c r="F501" s="61"/>
    </row>
    <row r="502" spans="6:6" ht="14.25" customHeight="1">
      <c r="F502" s="61"/>
    </row>
    <row r="503" spans="6:6" ht="14.25" customHeight="1">
      <c r="F503" s="61"/>
    </row>
    <row r="504" spans="6:6" ht="14.25" customHeight="1">
      <c r="F504" s="61"/>
    </row>
    <row r="505" spans="6:6" ht="14.25" customHeight="1">
      <c r="F505" s="61"/>
    </row>
    <row r="506" spans="6:6" ht="14.25" customHeight="1">
      <c r="F506" s="61"/>
    </row>
    <row r="507" spans="6:6" ht="14.25" customHeight="1">
      <c r="F507" s="61"/>
    </row>
    <row r="508" spans="6:6" ht="14.25" customHeight="1">
      <c r="F508" s="61"/>
    </row>
    <row r="509" spans="6:6" ht="14.25" customHeight="1">
      <c r="F509" s="61"/>
    </row>
    <row r="510" spans="6:6" ht="14.25" customHeight="1">
      <c r="F510" s="61"/>
    </row>
    <row r="511" spans="6:6" ht="14.25" customHeight="1">
      <c r="F511" s="61"/>
    </row>
    <row r="512" spans="6:6" ht="14.25" customHeight="1">
      <c r="F512" s="61"/>
    </row>
    <row r="513" spans="6:6" ht="14.25" customHeight="1">
      <c r="F513" s="61"/>
    </row>
    <row r="514" spans="6:6" ht="14.25" customHeight="1">
      <c r="F514" s="61"/>
    </row>
    <row r="515" spans="6:6" ht="14.25" customHeight="1">
      <c r="F515" s="61"/>
    </row>
    <row r="516" spans="6:6" ht="14.25" customHeight="1">
      <c r="F516" s="61"/>
    </row>
    <row r="517" spans="6:6" ht="14.25" customHeight="1">
      <c r="F517" s="61"/>
    </row>
    <row r="518" spans="6:6" ht="14.25" customHeight="1">
      <c r="F518" s="61"/>
    </row>
    <row r="519" spans="6:6" ht="14.25" customHeight="1">
      <c r="F519" s="61"/>
    </row>
    <row r="520" spans="6:6" ht="14.25" customHeight="1">
      <c r="F520" s="61"/>
    </row>
    <row r="521" spans="6:6" ht="14.25" customHeight="1">
      <c r="F521" s="61"/>
    </row>
    <row r="522" spans="6:6" ht="14.25" customHeight="1">
      <c r="F522" s="61"/>
    </row>
    <row r="523" spans="6:6" ht="14.25" customHeight="1">
      <c r="F523" s="61"/>
    </row>
    <row r="524" spans="6:6" ht="14.25" customHeight="1">
      <c r="F524" s="61"/>
    </row>
    <row r="525" spans="6:6" ht="14.25" customHeight="1">
      <c r="F525" s="61"/>
    </row>
    <row r="526" spans="6:6" ht="14.25" customHeight="1">
      <c r="F526" s="61"/>
    </row>
    <row r="527" spans="6:6" ht="14.25" customHeight="1">
      <c r="F527" s="61"/>
    </row>
    <row r="528" spans="6:6" ht="14.25" customHeight="1">
      <c r="F528" s="61"/>
    </row>
    <row r="529" spans="6:6" ht="14.25" customHeight="1">
      <c r="F529" s="61"/>
    </row>
    <row r="530" spans="6:6" ht="14.25" customHeight="1">
      <c r="F530" s="61"/>
    </row>
    <row r="531" spans="6:6" ht="14.25" customHeight="1">
      <c r="F531" s="61"/>
    </row>
    <row r="532" spans="6:6" ht="14.25" customHeight="1">
      <c r="F532" s="61"/>
    </row>
    <row r="533" spans="6:6" ht="14.25" customHeight="1">
      <c r="F533" s="61"/>
    </row>
    <row r="534" spans="6:6" ht="14.25" customHeight="1">
      <c r="F534" s="61"/>
    </row>
    <row r="535" spans="6:6" ht="14.25" customHeight="1">
      <c r="F535" s="61"/>
    </row>
    <row r="536" spans="6:6" ht="14.25" customHeight="1">
      <c r="F536" s="61"/>
    </row>
    <row r="537" spans="6:6" ht="14.25" customHeight="1">
      <c r="F537" s="61"/>
    </row>
    <row r="538" spans="6:6" ht="14.25" customHeight="1">
      <c r="F538" s="61"/>
    </row>
    <row r="539" spans="6:6" ht="14.25" customHeight="1">
      <c r="F539" s="61"/>
    </row>
    <row r="540" spans="6:6" ht="14.25" customHeight="1">
      <c r="F540" s="61"/>
    </row>
    <row r="541" spans="6:6" ht="14.25" customHeight="1">
      <c r="F541" s="61"/>
    </row>
    <row r="542" spans="6:6" ht="14.25" customHeight="1">
      <c r="F542" s="61"/>
    </row>
    <row r="543" spans="6:6" ht="14.25" customHeight="1">
      <c r="F543" s="61"/>
    </row>
    <row r="544" spans="6:6" ht="14.25" customHeight="1">
      <c r="F544" s="61"/>
    </row>
    <row r="545" spans="6:6" ht="14.25" customHeight="1">
      <c r="F545" s="61"/>
    </row>
    <row r="546" spans="6:6" ht="14.25" customHeight="1">
      <c r="F546" s="61"/>
    </row>
    <row r="547" spans="6:6" ht="14.25" customHeight="1">
      <c r="F547" s="61"/>
    </row>
    <row r="548" spans="6:6" ht="14.25" customHeight="1">
      <c r="F548" s="61"/>
    </row>
    <row r="549" spans="6:6" ht="14.25" customHeight="1">
      <c r="F549" s="61"/>
    </row>
    <row r="550" spans="6:6" ht="14.25" customHeight="1">
      <c r="F550" s="61"/>
    </row>
    <row r="551" spans="6:6" ht="14.25" customHeight="1">
      <c r="F551" s="61"/>
    </row>
    <row r="552" spans="6:6" ht="14.25" customHeight="1">
      <c r="F552" s="61"/>
    </row>
    <row r="553" spans="6:6" ht="14.25" customHeight="1">
      <c r="F553" s="61"/>
    </row>
    <row r="554" spans="6:6" ht="14.25" customHeight="1">
      <c r="F554" s="61"/>
    </row>
    <row r="555" spans="6:6" ht="14.25" customHeight="1">
      <c r="F555" s="61"/>
    </row>
    <row r="556" spans="6:6" ht="14.25" customHeight="1">
      <c r="F556" s="61"/>
    </row>
    <row r="557" spans="6:6" ht="14.25" customHeight="1">
      <c r="F557" s="61"/>
    </row>
    <row r="558" spans="6:6" ht="14.25" customHeight="1">
      <c r="F558" s="61"/>
    </row>
    <row r="559" spans="6:6" ht="14.25" customHeight="1">
      <c r="F559" s="61"/>
    </row>
    <row r="560" spans="6:6" ht="14.25" customHeight="1">
      <c r="F560" s="61"/>
    </row>
    <row r="561" spans="6:6" ht="14.25" customHeight="1">
      <c r="F561" s="61"/>
    </row>
    <row r="562" spans="6:6" ht="14.25" customHeight="1">
      <c r="F562" s="61"/>
    </row>
    <row r="563" spans="6:6" ht="14.25" customHeight="1">
      <c r="F563" s="61"/>
    </row>
    <row r="564" spans="6:6" ht="14.25" customHeight="1">
      <c r="F564" s="61"/>
    </row>
    <row r="565" spans="6:6" ht="14.25" customHeight="1">
      <c r="F565" s="61"/>
    </row>
    <row r="566" spans="6:6" ht="14.25" customHeight="1">
      <c r="F566" s="61"/>
    </row>
    <row r="567" spans="6:6" ht="14.25" customHeight="1">
      <c r="F567" s="61"/>
    </row>
    <row r="568" spans="6:6" ht="14.25" customHeight="1">
      <c r="F568" s="61"/>
    </row>
    <row r="569" spans="6:6" ht="14.25" customHeight="1">
      <c r="F569" s="61"/>
    </row>
    <row r="570" spans="6:6" ht="14.25" customHeight="1">
      <c r="F570" s="61"/>
    </row>
    <row r="571" spans="6:6" ht="14.25" customHeight="1">
      <c r="F571" s="61"/>
    </row>
    <row r="572" spans="6:6" ht="14.25" customHeight="1">
      <c r="F572" s="61"/>
    </row>
    <row r="573" spans="6:6" ht="14.25" customHeight="1">
      <c r="F573" s="61"/>
    </row>
    <row r="574" spans="6:6" ht="14.25" customHeight="1">
      <c r="F574" s="61"/>
    </row>
    <row r="575" spans="6:6" ht="14.25" customHeight="1">
      <c r="F575" s="61"/>
    </row>
    <row r="576" spans="6:6" ht="14.25" customHeight="1">
      <c r="F576" s="61"/>
    </row>
    <row r="577" spans="6:6" ht="14.25" customHeight="1">
      <c r="F577" s="61"/>
    </row>
    <row r="578" spans="6:6" ht="14.25" customHeight="1">
      <c r="F578" s="61"/>
    </row>
    <row r="579" spans="6:6" ht="14.25" customHeight="1">
      <c r="F579" s="61"/>
    </row>
    <row r="580" spans="6:6" ht="14.25" customHeight="1">
      <c r="F580" s="61"/>
    </row>
    <row r="581" spans="6:6" ht="14.25" customHeight="1">
      <c r="F581" s="61"/>
    </row>
    <row r="582" spans="6:6" ht="14.25" customHeight="1">
      <c r="F582" s="61"/>
    </row>
    <row r="583" spans="6:6" ht="14.25" customHeight="1">
      <c r="F583" s="61"/>
    </row>
    <row r="584" spans="6:6" ht="14.25" customHeight="1">
      <c r="F584" s="61"/>
    </row>
    <row r="585" spans="6:6" ht="14.25" customHeight="1">
      <c r="F585" s="61"/>
    </row>
    <row r="586" spans="6:6" ht="14.25" customHeight="1">
      <c r="F586" s="61"/>
    </row>
    <row r="587" spans="6:6" ht="14.25" customHeight="1">
      <c r="F587" s="61"/>
    </row>
    <row r="588" spans="6:6" ht="14.25" customHeight="1">
      <c r="F588" s="61"/>
    </row>
    <row r="589" spans="6:6" ht="14.25" customHeight="1">
      <c r="F589" s="61"/>
    </row>
    <row r="590" spans="6:6" ht="14.25" customHeight="1">
      <c r="F590" s="61"/>
    </row>
    <row r="591" spans="6:6" ht="14.25" customHeight="1">
      <c r="F591" s="61"/>
    </row>
    <row r="592" spans="6:6" ht="14.25" customHeight="1">
      <c r="F592" s="61"/>
    </row>
    <row r="593" spans="6:6" ht="14.25" customHeight="1">
      <c r="F593" s="61"/>
    </row>
    <row r="594" spans="6:6" ht="14.25" customHeight="1">
      <c r="F594" s="61"/>
    </row>
    <row r="595" spans="6:6" ht="14.25" customHeight="1">
      <c r="F595" s="61"/>
    </row>
    <row r="596" spans="6:6" ht="14.25" customHeight="1">
      <c r="F596" s="61"/>
    </row>
    <row r="597" spans="6:6" ht="14.25" customHeight="1">
      <c r="F597" s="61"/>
    </row>
    <row r="598" spans="6:6" ht="14.25" customHeight="1">
      <c r="F598" s="61"/>
    </row>
    <row r="599" spans="6:6" ht="14.25" customHeight="1">
      <c r="F599" s="61"/>
    </row>
    <row r="600" spans="6:6" ht="14.25" customHeight="1">
      <c r="F600" s="61"/>
    </row>
    <row r="601" spans="6:6" ht="14.25" customHeight="1">
      <c r="F601" s="61"/>
    </row>
    <row r="602" spans="6:6" ht="14.25" customHeight="1">
      <c r="F602" s="61"/>
    </row>
    <row r="603" spans="6:6" ht="14.25" customHeight="1">
      <c r="F603" s="61"/>
    </row>
    <row r="604" spans="6:6" ht="14.25" customHeight="1">
      <c r="F604" s="61"/>
    </row>
    <row r="605" spans="6:6" ht="14.25" customHeight="1">
      <c r="F605" s="61"/>
    </row>
    <row r="606" spans="6:6" ht="14.25" customHeight="1">
      <c r="F606" s="61"/>
    </row>
    <row r="607" spans="6:6" ht="14.25" customHeight="1">
      <c r="F607" s="61"/>
    </row>
    <row r="608" spans="6:6" ht="14.25" customHeight="1">
      <c r="F608" s="61"/>
    </row>
    <row r="609" spans="6:6" ht="14.25" customHeight="1">
      <c r="F609" s="61"/>
    </row>
    <row r="610" spans="6:6" ht="14.25" customHeight="1">
      <c r="F610" s="61"/>
    </row>
    <row r="611" spans="6:6" ht="14.25" customHeight="1">
      <c r="F611" s="61"/>
    </row>
    <row r="612" spans="6:6" ht="14.25" customHeight="1">
      <c r="F612" s="61"/>
    </row>
    <row r="613" spans="6:6" ht="14.25" customHeight="1">
      <c r="F613" s="61"/>
    </row>
    <row r="614" spans="6:6" ht="14.25" customHeight="1">
      <c r="F614" s="61"/>
    </row>
    <row r="615" spans="6:6" ht="14.25" customHeight="1">
      <c r="F615" s="61"/>
    </row>
    <row r="616" spans="6:6" ht="14.25" customHeight="1">
      <c r="F616" s="61"/>
    </row>
    <row r="617" spans="6:6" ht="14.25" customHeight="1">
      <c r="F617" s="61"/>
    </row>
    <row r="618" spans="6:6" ht="14.25" customHeight="1">
      <c r="F618" s="61"/>
    </row>
    <row r="619" spans="6:6" ht="14.25" customHeight="1">
      <c r="F619" s="61"/>
    </row>
    <row r="620" spans="6:6" ht="14.25" customHeight="1">
      <c r="F620" s="61"/>
    </row>
    <row r="621" spans="6:6" ht="14.25" customHeight="1">
      <c r="F621" s="61"/>
    </row>
    <row r="622" spans="6:6" ht="14.25" customHeight="1">
      <c r="F622" s="61"/>
    </row>
    <row r="623" spans="6:6" ht="14.25" customHeight="1">
      <c r="F623" s="61"/>
    </row>
    <row r="624" spans="6:6" ht="14.25" customHeight="1">
      <c r="F624" s="61"/>
    </row>
    <row r="625" spans="6:6" ht="14.25" customHeight="1">
      <c r="F625" s="61"/>
    </row>
    <row r="626" spans="6:6" ht="14.25" customHeight="1">
      <c r="F626" s="61"/>
    </row>
    <row r="627" spans="6:6" ht="14.25" customHeight="1">
      <c r="F627" s="61"/>
    </row>
    <row r="628" spans="6:6" ht="14.25" customHeight="1">
      <c r="F628" s="61"/>
    </row>
    <row r="629" spans="6:6" ht="14.25" customHeight="1">
      <c r="F629" s="61"/>
    </row>
    <row r="630" spans="6:6" ht="14.25" customHeight="1">
      <c r="F630" s="61"/>
    </row>
    <row r="631" spans="6:6" ht="14.25" customHeight="1">
      <c r="F631" s="61"/>
    </row>
    <row r="632" spans="6:6" ht="14.25" customHeight="1">
      <c r="F632" s="61"/>
    </row>
    <row r="633" spans="6:6" ht="14.25" customHeight="1">
      <c r="F633" s="61"/>
    </row>
    <row r="634" spans="6:6" ht="14.25" customHeight="1">
      <c r="F634" s="61"/>
    </row>
    <row r="635" spans="6:6" ht="14.25" customHeight="1">
      <c r="F635" s="61"/>
    </row>
    <row r="636" spans="6:6" ht="14.25" customHeight="1">
      <c r="F636" s="61"/>
    </row>
    <row r="637" spans="6:6" ht="14.25" customHeight="1">
      <c r="F637" s="61"/>
    </row>
    <row r="638" spans="6:6" ht="14.25" customHeight="1">
      <c r="F638" s="61"/>
    </row>
    <row r="639" spans="6:6" ht="14.25" customHeight="1">
      <c r="F639" s="61"/>
    </row>
    <row r="640" spans="6:6" ht="14.25" customHeight="1">
      <c r="F640" s="61"/>
    </row>
    <row r="641" spans="6:6" ht="14.25" customHeight="1">
      <c r="F641" s="61"/>
    </row>
    <row r="642" spans="6:6" ht="14.25" customHeight="1">
      <c r="F642" s="61"/>
    </row>
    <row r="643" spans="6:6" ht="14.25" customHeight="1">
      <c r="F643" s="61"/>
    </row>
    <row r="644" spans="6:6" ht="14.25" customHeight="1">
      <c r="F644" s="61"/>
    </row>
    <row r="645" spans="6:6" ht="14.25" customHeight="1">
      <c r="F645" s="61"/>
    </row>
    <row r="646" spans="6:6" ht="14.25" customHeight="1">
      <c r="F646" s="61"/>
    </row>
    <row r="647" spans="6:6" ht="14.25" customHeight="1">
      <c r="F647" s="61"/>
    </row>
    <row r="648" spans="6:6" ht="14.25" customHeight="1">
      <c r="F648" s="61"/>
    </row>
    <row r="649" spans="6:6" ht="14.25" customHeight="1">
      <c r="F649" s="61"/>
    </row>
    <row r="650" spans="6:6" ht="14.25" customHeight="1">
      <c r="F650" s="61"/>
    </row>
    <row r="651" spans="6:6" ht="14.25" customHeight="1">
      <c r="F651" s="61"/>
    </row>
    <row r="652" spans="6:6" ht="14.25" customHeight="1">
      <c r="F652" s="61"/>
    </row>
    <row r="653" spans="6:6" ht="14.25" customHeight="1">
      <c r="F653" s="61"/>
    </row>
    <row r="654" spans="6:6" ht="14.25" customHeight="1">
      <c r="F654" s="61"/>
    </row>
    <row r="655" spans="6:6" ht="14.25" customHeight="1">
      <c r="F655" s="61"/>
    </row>
    <row r="656" spans="6:6" ht="14.25" customHeight="1">
      <c r="F656" s="61"/>
    </row>
    <row r="657" spans="6:6" ht="14.25" customHeight="1">
      <c r="F657" s="61"/>
    </row>
    <row r="658" spans="6:6" ht="14.25" customHeight="1">
      <c r="F658" s="61"/>
    </row>
    <row r="659" spans="6:6" ht="14.25" customHeight="1">
      <c r="F659" s="61"/>
    </row>
    <row r="660" spans="6:6" ht="14.25" customHeight="1">
      <c r="F660" s="61"/>
    </row>
    <row r="661" spans="6:6" ht="14.25" customHeight="1">
      <c r="F661" s="61"/>
    </row>
    <row r="662" spans="6:6" ht="14.25" customHeight="1">
      <c r="F662" s="61"/>
    </row>
    <row r="663" spans="6:6" ht="14.25" customHeight="1">
      <c r="F663" s="61"/>
    </row>
    <row r="664" spans="6:6" ht="14.25" customHeight="1">
      <c r="F664" s="61"/>
    </row>
    <row r="665" spans="6:6" ht="14.25" customHeight="1">
      <c r="F665" s="61"/>
    </row>
    <row r="666" spans="6:6" ht="14.25" customHeight="1">
      <c r="F666" s="61"/>
    </row>
    <row r="667" spans="6:6" ht="14.25" customHeight="1">
      <c r="F667" s="61"/>
    </row>
    <row r="668" spans="6:6" ht="14.25" customHeight="1">
      <c r="F668" s="61"/>
    </row>
    <row r="669" spans="6:6" ht="14.25" customHeight="1">
      <c r="F669" s="61"/>
    </row>
    <row r="670" spans="6:6" ht="14.25" customHeight="1">
      <c r="F670" s="61"/>
    </row>
    <row r="671" spans="6:6" ht="14.25" customHeight="1">
      <c r="F671" s="61"/>
    </row>
    <row r="672" spans="6:6" ht="14.25" customHeight="1">
      <c r="F672" s="61"/>
    </row>
    <row r="673" spans="6:6" ht="14.25" customHeight="1">
      <c r="F673" s="61"/>
    </row>
    <row r="674" spans="6:6" ht="14.25" customHeight="1">
      <c r="F674" s="61"/>
    </row>
    <row r="675" spans="6:6" ht="14.25" customHeight="1">
      <c r="F675" s="61"/>
    </row>
    <row r="676" spans="6:6" ht="14.25" customHeight="1">
      <c r="F676" s="61"/>
    </row>
    <row r="677" spans="6:6" ht="14.25" customHeight="1">
      <c r="F677" s="61"/>
    </row>
    <row r="678" spans="6:6" ht="14.25" customHeight="1">
      <c r="F678" s="61"/>
    </row>
    <row r="679" spans="6:6" ht="14.25" customHeight="1">
      <c r="F679" s="61"/>
    </row>
    <row r="680" spans="6:6" ht="14.25" customHeight="1">
      <c r="F680" s="61"/>
    </row>
    <row r="681" spans="6:6" ht="14.25" customHeight="1">
      <c r="F681" s="61"/>
    </row>
    <row r="682" spans="6:6" ht="14.25" customHeight="1">
      <c r="F682" s="61"/>
    </row>
    <row r="683" spans="6:6" ht="14.25" customHeight="1">
      <c r="F683" s="61"/>
    </row>
    <row r="684" spans="6:6" ht="14.25" customHeight="1">
      <c r="F684" s="61"/>
    </row>
    <row r="685" spans="6:6" ht="14.25" customHeight="1">
      <c r="F685" s="61"/>
    </row>
    <row r="686" spans="6:6" ht="14.25" customHeight="1">
      <c r="F686" s="61"/>
    </row>
    <row r="687" spans="6:6" ht="14.25" customHeight="1">
      <c r="F687" s="61"/>
    </row>
    <row r="688" spans="6:6" ht="14.25" customHeight="1">
      <c r="F688" s="61"/>
    </row>
    <row r="689" spans="6:6" ht="14.25" customHeight="1">
      <c r="F689" s="61"/>
    </row>
    <row r="690" spans="6:6" ht="14.25" customHeight="1">
      <c r="F690" s="61"/>
    </row>
    <row r="691" spans="6:6" ht="14.25" customHeight="1">
      <c r="F691" s="61"/>
    </row>
    <row r="692" spans="6:6" ht="14.25" customHeight="1">
      <c r="F692" s="61"/>
    </row>
    <row r="693" spans="6:6" ht="14.25" customHeight="1">
      <c r="F693" s="61"/>
    </row>
    <row r="694" spans="6:6" ht="14.25" customHeight="1">
      <c r="F694" s="61"/>
    </row>
    <row r="695" spans="6:6" ht="14.25" customHeight="1">
      <c r="F695" s="61"/>
    </row>
    <row r="696" spans="6:6" ht="14.25" customHeight="1">
      <c r="F696" s="61"/>
    </row>
    <row r="697" spans="6:6" ht="14.25" customHeight="1">
      <c r="F697" s="61"/>
    </row>
    <row r="698" spans="6:6" ht="14.25" customHeight="1">
      <c r="F698" s="61"/>
    </row>
    <row r="699" spans="6:6" ht="14.25" customHeight="1">
      <c r="F699" s="61"/>
    </row>
    <row r="700" spans="6:6" ht="14.25" customHeight="1">
      <c r="F700" s="61"/>
    </row>
    <row r="701" spans="6:6" ht="14.25" customHeight="1">
      <c r="F701" s="61"/>
    </row>
    <row r="702" spans="6:6" ht="14.25" customHeight="1">
      <c r="F702" s="61"/>
    </row>
    <row r="703" spans="6:6" ht="14.25" customHeight="1">
      <c r="F703" s="61"/>
    </row>
    <row r="704" spans="6:6" ht="14.25" customHeight="1">
      <c r="F704" s="61"/>
    </row>
    <row r="705" spans="6:6" ht="14.25" customHeight="1">
      <c r="F705" s="61"/>
    </row>
    <row r="706" spans="6:6" ht="14.25" customHeight="1">
      <c r="F706" s="61"/>
    </row>
    <row r="707" spans="6:6" ht="14.25" customHeight="1">
      <c r="F707" s="61"/>
    </row>
    <row r="708" spans="6:6" ht="14.25" customHeight="1">
      <c r="F708" s="61"/>
    </row>
    <row r="709" spans="6:6" ht="14.25" customHeight="1">
      <c r="F709" s="61"/>
    </row>
    <row r="710" spans="6:6" ht="14.25" customHeight="1">
      <c r="F710" s="61"/>
    </row>
    <row r="711" spans="6:6" ht="14.25" customHeight="1">
      <c r="F711" s="61"/>
    </row>
    <row r="712" spans="6:6" ht="14.25" customHeight="1">
      <c r="F712" s="61"/>
    </row>
    <row r="713" spans="6:6" ht="14.25" customHeight="1">
      <c r="F713" s="61"/>
    </row>
    <row r="714" spans="6:6" ht="14.25" customHeight="1">
      <c r="F714" s="61"/>
    </row>
    <row r="715" spans="6:6" ht="14.25" customHeight="1">
      <c r="F715" s="61"/>
    </row>
    <row r="716" spans="6:6" ht="14.25" customHeight="1">
      <c r="F716" s="61"/>
    </row>
    <row r="717" spans="6:6" ht="14.25" customHeight="1">
      <c r="F717" s="61"/>
    </row>
    <row r="718" spans="6:6" ht="14.25" customHeight="1">
      <c r="F718" s="61"/>
    </row>
    <row r="719" spans="6:6" ht="14.25" customHeight="1">
      <c r="F719" s="61"/>
    </row>
    <row r="720" spans="6:6" ht="14.25" customHeight="1">
      <c r="F720" s="61"/>
    </row>
    <row r="721" spans="6:6" ht="14.25" customHeight="1">
      <c r="F721" s="61"/>
    </row>
    <row r="722" spans="6:6" ht="14.25" customHeight="1">
      <c r="F722" s="61"/>
    </row>
    <row r="723" spans="6:6" ht="14.25" customHeight="1">
      <c r="F723" s="61"/>
    </row>
    <row r="724" spans="6:6" ht="14.25" customHeight="1">
      <c r="F724" s="61"/>
    </row>
    <row r="725" spans="6:6" ht="14.25" customHeight="1">
      <c r="F725" s="61"/>
    </row>
    <row r="726" spans="6:6" ht="14.25" customHeight="1">
      <c r="F726" s="61"/>
    </row>
    <row r="727" spans="6:6" ht="14.25" customHeight="1">
      <c r="F727" s="61"/>
    </row>
    <row r="728" spans="6:6" ht="14.25" customHeight="1">
      <c r="F728" s="61"/>
    </row>
    <row r="729" spans="6:6" ht="14.25" customHeight="1">
      <c r="F729" s="61"/>
    </row>
    <row r="730" spans="6:6" ht="14.25" customHeight="1">
      <c r="F730" s="61"/>
    </row>
    <row r="731" spans="6:6" ht="14.25" customHeight="1">
      <c r="F731" s="61"/>
    </row>
    <row r="732" spans="6:6" ht="14.25" customHeight="1">
      <c r="F732" s="61"/>
    </row>
    <row r="733" spans="6:6" ht="14.25" customHeight="1">
      <c r="F733" s="61"/>
    </row>
    <row r="734" spans="6:6" ht="14.25" customHeight="1">
      <c r="F734" s="61"/>
    </row>
    <row r="735" spans="6:6" ht="14.25" customHeight="1">
      <c r="F735" s="61"/>
    </row>
    <row r="736" spans="6:6" ht="14.25" customHeight="1">
      <c r="F736" s="61"/>
    </row>
    <row r="737" spans="6:6" ht="14.25" customHeight="1">
      <c r="F737" s="61"/>
    </row>
    <row r="738" spans="6:6" ht="14.25" customHeight="1">
      <c r="F738" s="61"/>
    </row>
    <row r="739" spans="6:6" ht="14.25" customHeight="1">
      <c r="F739" s="61"/>
    </row>
    <row r="740" spans="6:6" ht="14.25" customHeight="1">
      <c r="F740" s="61"/>
    </row>
    <row r="741" spans="6:6" ht="14.25" customHeight="1">
      <c r="F741" s="61"/>
    </row>
    <row r="742" spans="6:6" ht="14.25" customHeight="1">
      <c r="F742" s="61"/>
    </row>
    <row r="743" spans="6:6" ht="14.25" customHeight="1">
      <c r="F743" s="61"/>
    </row>
    <row r="744" spans="6:6" ht="14.25" customHeight="1">
      <c r="F744" s="61"/>
    </row>
    <row r="745" spans="6:6" ht="14.25" customHeight="1">
      <c r="F745" s="61"/>
    </row>
    <row r="746" spans="6:6" ht="14.25" customHeight="1">
      <c r="F746" s="61"/>
    </row>
    <row r="747" spans="6:6" ht="14.25" customHeight="1">
      <c r="F747" s="61"/>
    </row>
    <row r="748" spans="6:6" ht="14.25" customHeight="1">
      <c r="F748" s="61"/>
    </row>
    <row r="749" spans="6:6" ht="14.25" customHeight="1">
      <c r="F749" s="61"/>
    </row>
    <row r="750" spans="6:6" ht="14.25" customHeight="1">
      <c r="F750" s="61"/>
    </row>
    <row r="751" spans="6:6" ht="14.25" customHeight="1">
      <c r="F751" s="61"/>
    </row>
    <row r="752" spans="6:6" ht="14.25" customHeight="1">
      <c r="F752" s="61"/>
    </row>
    <row r="753" spans="6:6" ht="14.25" customHeight="1">
      <c r="F753" s="61"/>
    </row>
    <row r="754" spans="6:6" ht="14.25" customHeight="1">
      <c r="F754" s="61"/>
    </row>
    <row r="755" spans="6:6" ht="14.25" customHeight="1">
      <c r="F755" s="61"/>
    </row>
    <row r="756" spans="6:6" ht="14.25" customHeight="1">
      <c r="F756" s="61"/>
    </row>
    <row r="757" spans="6:6" ht="14.25" customHeight="1">
      <c r="F757" s="61"/>
    </row>
    <row r="758" spans="6:6" ht="14.25" customHeight="1">
      <c r="F758" s="61"/>
    </row>
    <row r="759" spans="6:6" ht="14.25" customHeight="1">
      <c r="F759" s="61"/>
    </row>
    <row r="760" spans="6:6" ht="14.25" customHeight="1">
      <c r="F760" s="61"/>
    </row>
    <row r="761" spans="6:6" ht="14.25" customHeight="1">
      <c r="F761" s="61"/>
    </row>
    <row r="762" spans="6:6" ht="14.25" customHeight="1">
      <c r="F762" s="61"/>
    </row>
    <row r="763" spans="6:6" ht="14.25" customHeight="1">
      <c r="F763" s="61"/>
    </row>
    <row r="764" spans="6:6" ht="14.25" customHeight="1">
      <c r="F764" s="61"/>
    </row>
    <row r="765" spans="6:6" ht="14.25" customHeight="1">
      <c r="F765" s="61"/>
    </row>
    <row r="766" spans="6:6" ht="14.25" customHeight="1">
      <c r="F766" s="61"/>
    </row>
    <row r="767" spans="6:6" ht="14.25" customHeight="1">
      <c r="F767" s="61"/>
    </row>
    <row r="768" spans="6:6" ht="14.25" customHeight="1">
      <c r="F768" s="61"/>
    </row>
    <row r="769" spans="6:6" ht="14.25" customHeight="1">
      <c r="F769" s="61"/>
    </row>
    <row r="770" spans="6:6" ht="14.25" customHeight="1">
      <c r="F770" s="61"/>
    </row>
    <row r="771" spans="6:6" ht="14.25" customHeight="1">
      <c r="F771" s="61"/>
    </row>
    <row r="772" spans="6:6" ht="14.25" customHeight="1">
      <c r="F772" s="61"/>
    </row>
    <row r="773" spans="6:6" ht="14.25" customHeight="1">
      <c r="F773" s="61"/>
    </row>
    <row r="774" spans="6:6" ht="14.25" customHeight="1">
      <c r="F774" s="61"/>
    </row>
    <row r="775" spans="6:6" ht="14.25" customHeight="1">
      <c r="F775" s="61"/>
    </row>
    <row r="776" spans="6:6" ht="14.25" customHeight="1">
      <c r="F776" s="61"/>
    </row>
    <row r="777" spans="6:6" ht="14.25" customHeight="1">
      <c r="F777" s="61"/>
    </row>
    <row r="778" spans="6:6" ht="14.25" customHeight="1">
      <c r="F778" s="61"/>
    </row>
    <row r="779" spans="6:6" ht="14.25" customHeight="1">
      <c r="F779" s="61"/>
    </row>
    <row r="780" spans="6:6" ht="14.25" customHeight="1">
      <c r="F780" s="61"/>
    </row>
    <row r="781" spans="6:6" ht="14.25" customHeight="1">
      <c r="F781" s="61"/>
    </row>
    <row r="782" spans="6:6" ht="14.25" customHeight="1">
      <c r="F782" s="61"/>
    </row>
    <row r="783" spans="6:6" ht="14.25" customHeight="1">
      <c r="F783" s="61"/>
    </row>
    <row r="784" spans="6:6" ht="14.25" customHeight="1">
      <c r="F784" s="61"/>
    </row>
    <row r="785" spans="6:6" ht="14.25" customHeight="1">
      <c r="F785" s="61"/>
    </row>
    <row r="786" spans="6:6" ht="14.25" customHeight="1">
      <c r="F786" s="61"/>
    </row>
    <row r="787" spans="6:6" ht="14.25" customHeight="1">
      <c r="F787" s="61"/>
    </row>
    <row r="788" spans="6:6" ht="14.25" customHeight="1">
      <c r="F788" s="61"/>
    </row>
    <row r="789" spans="6:6" ht="14.25" customHeight="1">
      <c r="F789" s="61"/>
    </row>
    <row r="790" spans="6:6" ht="14.25" customHeight="1">
      <c r="F790" s="61"/>
    </row>
    <row r="791" spans="6:6" ht="14.25" customHeight="1">
      <c r="F791" s="61"/>
    </row>
    <row r="792" spans="6:6" ht="14.25" customHeight="1">
      <c r="F792" s="61"/>
    </row>
    <row r="793" spans="6:6" ht="14.25" customHeight="1">
      <c r="F793" s="61"/>
    </row>
    <row r="794" spans="6:6" ht="14.25" customHeight="1">
      <c r="F794" s="61"/>
    </row>
    <row r="795" spans="6:6" ht="14.25" customHeight="1">
      <c r="F795" s="61"/>
    </row>
    <row r="796" spans="6:6" ht="14.25" customHeight="1">
      <c r="F796" s="61"/>
    </row>
    <row r="797" spans="6:6" ht="14.25" customHeight="1">
      <c r="F797" s="61"/>
    </row>
    <row r="798" spans="6:6" ht="14.25" customHeight="1">
      <c r="F798" s="61"/>
    </row>
    <row r="799" spans="6:6" ht="14.25" customHeight="1">
      <c r="F799" s="61"/>
    </row>
    <row r="800" spans="6:6" ht="14.25" customHeight="1">
      <c r="F800" s="61"/>
    </row>
    <row r="801" spans="6:6" ht="14.25" customHeight="1">
      <c r="F801" s="61"/>
    </row>
    <row r="802" spans="6:6" ht="14.25" customHeight="1">
      <c r="F802" s="61"/>
    </row>
    <row r="803" spans="6:6" ht="14.25" customHeight="1">
      <c r="F803" s="61"/>
    </row>
    <row r="804" spans="6:6" ht="14.25" customHeight="1">
      <c r="F804" s="61"/>
    </row>
    <row r="805" spans="6:6" ht="14.25" customHeight="1">
      <c r="F805" s="61"/>
    </row>
    <row r="806" spans="6:6" ht="14.25" customHeight="1">
      <c r="F806" s="61"/>
    </row>
    <row r="807" spans="6:6" ht="14.25" customHeight="1">
      <c r="F807" s="61"/>
    </row>
    <row r="808" spans="6:6" ht="14.25" customHeight="1">
      <c r="F808" s="61"/>
    </row>
    <row r="809" spans="6:6" ht="14.25" customHeight="1">
      <c r="F809" s="61"/>
    </row>
    <row r="810" spans="6:6" ht="14.25" customHeight="1">
      <c r="F810" s="61"/>
    </row>
    <row r="811" spans="6:6" ht="14.25" customHeight="1">
      <c r="F811" s="61"/>
    </row>
    <row r="812" spans="6:6" ht="14.25" customHeight="1">
      <c r="F812" s="61"/>
    </row>
    <row r="813" spans="6:6" ht="14.25" customHeight="1">
      <c r="F813" s="61"/>
    </row>
    <row r="814" spans="6:6" ht="14.25" customHeight="1">
      <c r="F814" s="61"/>
    </row>
    <row r="815" spans="6:6" ht="14.25" customHeight="1">
      <c r="F815" s="61"/>
    </row>
    <row r="816" spans="6:6" ht="14.25" customHeight="1">
      <c r="F816" s="61"/>
    </row>
    <row r="817" spans="6:6" ht="14.25" customHeight="1">
      <c r="F817" s="61"/>
    </row>
    <row r="818" spans="6:6" ht="14.25" customHeight="1">
      <c r="F818" s="61"/>
    </row>
    <row r="819" spans="6:6" ht="14.25" customHeight="1">
      <c r="F819" s="61"/>
    </row>
    <row r="820" spans="6:6" ht="14.25" customHeight="1">
      <c r="F820" s="61"/>
    </row>
    <row r="821" spans="6:6" ht="14.25" customHeight="1">
      <c r="F821" s="61"/>
    </row>
    <row r="822" spans="6:6" ht="14.25" customHeight="1">
      <c r="F822" s="61"/>
    </row>
    <row r="823" spans="6:6" ht="14.25" customHeight="1">
      <c r="F823" s="61"/>
    </row>
    <row r="824" spans="6:6" ht="14.25" customHeight="1">
      <c r="F824" s="61"/>
    </row>
    <row r="825" spans="6:6" ht="14.25" customHeight="1">
      <c r="F825" s="61"/>
    </row>
    <row r="826" spans="6:6" ht="14.25" customHeight="1">
      <c r="F826" s="61"/>
    </row>
    <row r="827" spans="6:6" ht="14.25" customHeight="1">
      <c r="F827" s="61"/>
    </row>
    <row r="828" spans="6:6" ht="14.25" customHeight="1">
      <c r="F828" s="61"/>
    </row>
    <row r="829" spans="6:6" ht="14.25" customHeight="1">
      <c r="F829" s="61"/>
    </row>
    <row r="830" spans="6:6" ht="14.25" customHeight="1">
      <c r="F830" s="61"/>
    </row>
    <row r="831" spans="6:6" ht="14.25" customHeight="1">
      <c r="F831" s="61"/>
    </row>
    <row r="832" spans="6:6" ht="14.25" customHeight="1">
      <c r="F832" s="61"/>
    </row>
    <row r="833" spans="6:6" ht="14.25" customHeight="1">
      <c r="F833" s="61"/>
    </row>
    <row r="834" spans="6:6" ht="14.25" customHeight="1">
      <c r="F834" s="61"/>
    </row>
    <row r="835" spans="6:6" ht="14.25" customHeight="1">
      <c r="F835" s="61"/>
    </row>
    <row r="836" spans="6:6" ht="14.25" customHeight="1">
      <c r="F836" s="61"/>
    </row>
    <row r="837" spans="6:6" ht="14.25" customHeight="1">
      <c r="F837" s="61"/>
    </row>
    <row r="838" spans="6:6" ht="14.25" customHeight="1">
      <c r="F838" s="61"/>
    </row>
    <row r="839" spans="6:6" ht="14.25" customHeight="1">
      <c r="F839" s="61"/>
    </row>
    <row r="840" spans="6:6" ht="14.25" customHeight="1">
      <c r="F840" s="61"/>
    </row>
    <row r="841" spans="6:6" ht="14.25" customHeight="1">
      <c r="F841" s="61"/>
    </row>
    <row r="842" spans="6:6" ht="14.25" customHeight="1">
      <c r="F842" s="61"/>
    </row>
    <row r="843" spans="6:6" ht="14.25" customHeight="1">
      <c r="F843" s="61"/>
    </row>
    <row r="844" spans="6:6" ht="14.25" customHeight="1">
      <c r="F844" s="61"/>
    </row>
    <row r="845" spans="6:6" ht="14.25" customHeight="1">
      <c r="F845" s="61"/>
    </row>
    <row r="846" spans="6:6" ht="14.25" customHeight="1">
      <c r="F846" s="61"/>
    </row>
    <row r="847" spans="6:6" ht="14.25" customHeight="1">
      <c r="F847" s="61"/>
    </row>
    <row r="848" spans="6:6" ht="14.25" customHeight="1">
      <c r="F848" s="61"/>
    </row>
    <row r="849" spans="6:6" ht="14.25" customHeight="1">
      <c r="F849" s="61"/>
    </row>
    <row r="850" spans="6:6" ht="14.25" customHeight="1">
      <c r="F850" s="61"/>
    </row>
    <row r="851" spans="6:6" ht="14.25" customHeight="1">
      <c r="F851" s="61"/>
    </row>
    <row r="852" spans="6:6" ht="14.25" customHeight="1">
      <c r="F852" s="61"/>
    </row>
    <row r="853" spans="6:6" ht="14.25" customHeight="1">
      <c r="F853" s="61"/>
    </row>
    <row r="854" spans="6:6" ht="14.25" customHeight="1">
      <c r="F854" s="61"/>
    </row>
    <row r="855" spans="6:6" ht="14.25" customHeight="1">
      <c r="F855" s="61"/>
    </row>
    <row r="856" spans="6:6" ht="14.25" customHeight="1">
      <c r="F856" s="61"/>
    </row>
    <row r="857" spans="6:6" ht="14.25" customHeight="1">
      <c r="F857" s="61"/>
    </row>
    <row r="858" spans="6:6" ht="14.25" customHeight="1">
      <c r="F858" s="61"/>
    </row>
    <row r="859" spans="6:6" ht="14.25" customHeight="1">
      <c r="F859" s="61"/>
    </row>
    <row r="860" spans="6:6" ht="14.25" customHeight="1">
      <c r="F860" s="61"/>
    </row>
    <row r="861" spans="6:6" ht="14.25" customHeight="1">
      <c r="F861" s="61"/>
    </row>
    <row r="862" spans="6:6" ht="14.25" customHeight="1">
      <c r="F862" s="61"/>
    </row>
    <row r="863" spans="6:6" ht="14.25" customHeight="1">
      <c r="F863" s="61"/>
    </row>
    <row r="864" spans="6:6" ht="14.25" customHeight="1">
      <c r="F864" s="61"/>
    </row>
    <row r="865" spans="6:6" ht="14.25" customHeight="1">
      <c r="F865" s="61"/>
    </row>
    <row r="866" spans="6:6" ht="14.25" customHeight="1">
      <c r="F866" s="61"/>
    </row>
    <row r="867" spans="6:6" ht="14.25" customHeight="1">
      <c r="F867" s="61"/>
    </row>
    <row r="868" spans="6:6" ht="14.25" customHeight="1">
      <c r="F868" s="61"/>
    </row>
    <row r="869" spans="6:6" ht="14.25" customHeight="1">
      <c r="F869" s="61"/>
    </row>
    <row r="870" spans="6:6" ht="14.25" customHeight="1">
      <c r="F870" s="61"/>
    </row>
    <row r="871" spans="6:6" ht="14.25" customHeight="1">
      <c r="F871" s="61"/>
    </row>
    <row r="872" spans="6:6" ht="14.25" customHeight="1">
      <c r="F872" s="61"/>
    </row>
    <row r="873" spans="6:6" ht="14.25" customHeight="1">
      <c r="F873" s="61"/>
    </row>
    <row r="874" spans="6:6" ht="14.25" customHeight="1">
      <c r="F874" s="61"/>
    </row>
    <row r="875" spans="6:6" ht="14.25" customHeight="1">
      <c r="F875" s="61"/>
    </row>
    <row r="876" spans="6:6" ht="14.25" customHeight="1">
      <c r="F876" s="61"/>
    </row>
    <row r="877" spans="6:6" ht="14.25" customHeight="1">
      <c r="F877" s="61"/>
    </row>
    <row r="878" spans="6:6" ht="14.25" customHeight="1">
      <c r="F878" s="61"/>
    </row>
    <row r="879" spans="6:6" ht="14.25" customHeight="1">
      <c r="F879" s="61"/>
    </row>
    <row r="880" spans="6:6" ht="14.25" customHeight="1">
      <c r="F880" s="61"/>
    </row>
    <row r="881" spans="6:6" ht="14.25" customHeight="1">
      <c r="F881" s="61"/>
    </row>
    <row r="882" spans="6:6" ht="14.25" customHeight="1">
      <c r="F882" s="61"/>
    </row>
    <row r="883" spans="6:6" ht="14.25" customHeight="1">
      <c r="F883" s="61"/>
    </row>
    <row r="884" spans="6:6" ht="14.25" customHeight="1">
      <c r="F884" s="61"/>
    </row>
    <row r="885" spans="6:6" ht="14.25" customHeight="1">
      <c r="F885" s="61"/>
    </row>
    <row r="886" spans="6:6" ht="14.25" customHeight="1">
      <c r="F886" s="61"/>
    </row>
    <row r="887" spans="6:6" ht="14.25" customHeight="1">
      <c r="F887" s="61"/>
    </row>
    <row r="888" spans="6:6" ht="14.25" customHeight="1">
      <c r="F888" s="61"/>
    </row>
    <row r="889" spans="6:6" ht="14.25" customHeight="1">
      <c r="F889" s="61"/>
    </row>
    <row r="890" spans="6:6" ht="14.25" customHeight="1">
      <c r="F890" s="61"/>
    </row>
    <row r="891" spans="6:6" ht="14.25" customHeight="1">
      <c r="F891" s="61"/>
    </row>
    <row r="892" spans="6:6" ht="14.25" customHeight="1">
      <c r="F892" s="61"/>
    </row>
    <row r="893" spans="6:6" ht="14.25" customHeight="1">
      <c r="F893" s="61"/>
    </row>
    <row r="894" spans="6:6" ht="14.25" customHeight="1">
      <c r="F894" s="61"/>
    </row>
    <row r="895" spans="6:6" ht="14.25" customHeight="1">
      <c r="F895" s="61"/>
    </row>
    <row r="896" spans="6:6" ht="14.25" customHeight="1">
      <c r="F896" s="61"/>
    </row>
    <row r="897" spans="6:6" ht="14.25" customHeight="1">
      <c r="F897" s="61"/>
    </row>
    <row r="898" spans="6:6" ht="14.25" customHeight="1">
      <c r="F898" s="61"/>
    </row>
    <row r="899" spans="6:6" ht="14.25" customHeight="1">
      <c r="F899" s="61"/>
    </row>
    <row r="900" spans="6:6" ht="14.25" customHeight="1">
      <c r="F900" s="61"/>
    </row>
    <row r="901" spans="6:6" ht="14.25" customHeight="1">
      <c r="F901" s="61"/>
    </row>
    <row r="902" spans="6:6" ht="14.25" customHeight="1">
      <c r="F902" s="61"/>
    </row>
    <row r="903" spans="6:6" ht="14.25" customHeight="1">
      <c r="F903" s="61"/>
    </row>
    <row r="904" spans="6:6" ht="14.25" customHeight="1">
      <c r="F904" s="61"/>
    </row>
    <row r="905" spans="6:6" ht="14.25" customHeight="1">
      <c r="F905" s="61"/>
    </row>
    <row r="906" spans="6:6" ht="14.25" customHeight="1">
      <c r="F906" s="61"/>
    </row>
    <row r="907" spans="6:6" ht="14.25" customHeight="1">
      <c r="F907" s="61"/>
    </row>
    <row r="908" spans="6:6" ht="14.25" customHeight="1">
      <c r="F908" s="61"/>
    </row>
    <row r="909" spans="6:6" ht="14.25" customHeight="1">
      <c r="F909" s="61"/>
    </row>
    <row r="910" spans="6:6" ht="14.25" customHeight="1">
      <c r="F910" s="61"/>
    </row>
    <row r="911" spans="6:6" ht="14.25" customHeight="1">
      <c r="F911" s="61"/>
    </row>
    <row r="912" spans="6:6" ht="14.25" customHeight="1">
      <c r="F912" s="61"/>
    </row>
    <row r="913" spans="6:6" ht="14.25" customHeight="1">
      <c r="F913" s="61"/>
    </row>
    <row r="914" spans="6:6" ht="14.25" customHeight="1">
      <c r="F914" s="61"/>
    </row>
    <row r="915" spans="6:6" ht="14.25" customHeight="1">
      <c r="F915" s="61"/>
    </row>
    <row r="916" spans="6:6" ht="14.25" customHeight="1">
      <c r="F916" s="61"/>
    </row>
    <row r="917" spans="6:6" ht="14.25" customHeight="1">
      <c r="F917" s="61"/>
    </row>
    <row r="918" spans="6:6" ht="14.25" customHeight="1">
      <c r="F918" s="61"/>
    </row>
    <row r="919" spans="6:6" ht="14.25" customHeight="1">
      <c r="F919" s="61"/>
    </row>
    <row r="920" spans="6:6" ht="14.25" customHeight="1">
      <c r="F920" s="61"/>
    </row>
    <row r="921" spans="6:6" ht="14.25" customHeight="1">
      <c r="F921" s="61"/>
    </row>
    <row r="922" spans="6:6" ht="14.25" customHeight="1">
      <c r="F922" s="61"/>
    </row>
    <row r="923" spans="6:6" ht="14.25" customHeight="1">
      <c r="F923" s="61"/>
    </row>
    <row r="924" spans="6:6" ht="14.25" customHeight="1">
      <c r="F924" s="61"/>
    </row>
    <row r="925" spans="6:6" ht="14.25" customHeight="1">
      <c r="F925" s="61"/>
    </row>
    <row r="926" spans="6:6" ht="14.25" customHeight="1">
      <c r="F926" s="61"/>
    </row>
    <row r="927" spans="6:6" ht="14.25" customHeight="1">
      <c r="F927" s="61"/>
    </row>
    <row r="928" spans="6:6" ht="14.25" customHeight="1">
      <c r="F928" s="61"/>
    </row>
    <row r="929" spans="6:6" ht="14.25" customHeight="1">
      <c r="F929" s="61"/>
    </row>
    <row r="930" spans="6:6" ht="14.25" customHeight="1">
      <c r="F930" s="61"/>
    </row>
    <row r="931" spans="6:6" ht="14.25" customHeight="1">
      <c r="F931" s="61"/>
    </row>
    <row r="932" spans="6:6" ht="14.25" customHeight="1">
      <c r="F932" s="61"/>
    </row>
    <row r="933" spans="6:6" ht="14.25" customHeight="1">
      <c r="F933" s="61"/>
    </row>
    <row r="934" spans="6:6" ht="14.25" customHeight="1">
      <c r="F934" s="61"/>
    </row>
    <row r="935" spans="6:6" ht="14.25" customHeight="1">
      <c r="F935" s="61"/>
    </row>
    <row r="936" spans="6:6" ht="14.25" customHeight="1">
      <c r="F936" s="61"/>
    </row>
    <row r="937" spans="6:6" ht="14.25" customHeight="1">
      <c r="F937" s="61"/>
    </row>
    <row r="938" spans="6:6" ht="14.25" customHeight="1">
      <c r="F938" s="61"/>
    </row>
    <row r="939" spans="6:6" ht="14.25" customHeight="1">
      <c r="F939" s="61"/>
    </row>
    <row r="940" spans="6:6" ht="14.25" customHeight="1">
      <c r="F940" s="61"/>
    </row>
    <row r="941" spans="6:6" ht="14.25" customHeight="1">
      <c r="F941" s="61"/>
    </row>
    <row r="942" spans="6:6" ht="14.25" customHeight="1">
      <c r="F942" s="61"/>
    </row>
    <row r="943" spans="6:6" ht="14.25" customHeight="1">
      <c r="F943" s="61"/>
    </row>
    <row r="944" spans="6:6" ht="14.25" customHeight="1">
      <c r="F944" s="61"/>
    </row>
    <row r="945" spans="6:6" ht="14.25" customHeight="1">
      <c r="F945" s="61"/>
    </row>
    <row r="946" spans="6:6" ht="14.25" customHeight="1">
      <c r="F946" s="61"/>
    </row>
    <row r="947" spans="6:6" ht="14.25" customHeight="1">
      <c r="F947" s="61"/>
    </row>
    <row r="948" spans="6:6" ht="14.25" customHeight="1">
      <c r="F948" s="61"/>
    </row>
    <row r="949" spans="6:6" ht="14.25" customHeight="1">
      <c r="F949" s="61"/>
    </row>
    <row r="950" spans="6:6" ht="14.25" customHeight="1">
      <c r="F950" s="61"/>
    </row>
    <row r="951" spans="6:6" ht="14.25" customHeight="1">
      <c r="F951" s="61"/>
    </row>
    <row r="952" spans="6:6" ht="14.25" customHeight="1">
      <c r="F952" s="61"/>
    </row>
    <row r="953" spans="6:6" ht="14.25" customHeight="1">
      <c r="F953" s="61"/>
    </row>
    <row r="954" spans="6:6" ht="14.25" customHeight="1">
      <c r="F954" s="61"/>
    </row>
    <row r="955" spans="6:6" ht="14.25" customHeight="1">
      <c r="F955" s="61"/>
    </row>
    <row r="956" spans="6:6" ht="14.25" customHeight="1">
      <c r="F956" s="61"/>
    </row>
    <row r="957" spans="6:6" ht="14.25" customHeight="1">
      <c r="F957" s="61"/>
    </row>
    <row r="958" spans="6:6" ht="14.25" customHeight="1">
      <c r="F958" s="61"/>
    </row>
    <row r="959" spans="6:6" ht="14.25" customHeight="1">
      <c r="F959" s="61"/>
    </row>
    <row r="960" spans="6:6" ht="14.25" customHeight="1">
      <c r="F960" s="61"/>
    </row>
    <row r="961" spans="6:6" ht="14.25" customHeight="1">
      <c r="F961" s="61"/>
    </row>
    <row r="962" spans="6:6" ht="14.25" customHeight="1">
      <c r="F962" s="61"/>
    </row>
    <row r="963" spans="6:6" ht="14.25" customHeight="1">
      <c r="F963" s="61"/>
    </row>
    <row r="964" spans="6:6" ht="14.25" customHeight="1">
      <c r="F964" s="61"/>
    </row>
    <row r="965" spans="6:6" ht="14.25" customHeight="1">
      <c r="F965" s="61"/>
    </row>
    <row r="966" spans="6:6" ht="14.25" customHeight="1">
      <c r="F966" s="61"/>
    </row>
    <row r="967" spans="6:6" ht="14.25" customHeight="1">
      <c r="F967" s="61"/>
    </row>
    <row r="968" spans="6:6" ht="14.25" customHeight="1">
      <c r="F968" s="61"/>
    </row>
    <row r="969" spans="6:6" ht="14.25" customHeight="1">
      <c r="F969" s="61"/>
    </row>
    <row r="970" spans="6:6" ht="14.25" customHeight="1">
      <c r="F970" s="61"/>
    </row>
    <row r="971" spans="6:6" ht="14.25" customHeight="1">
      <c r="F971" s="61"/>
    </row>
    <row r="972" spans="6:6" ht="14.25" customHeight="1">
      <c r="F972" s="61"/>
    </row>
    <row r="973" spans="6:6" ht="14.25" customHeight="1">
      <c r="F973" s="61"/>
    </row>
    <row r="974" spans="6:6" ht="14.25" customHeight="1">
      <c r="F974" s="61"/>
    </row>
    <row r="975" spans="6:6" ht="14.25" customHeight="1">
      <c r="F975" s="61"/>
    </row>
    <row r="976" spans="6:6" ht="14.25" customHeight="1">
      <c r="F976" s="61"/>
    </row>
    <row r="977" spans="6:6" ht="14.25" customHeight="1">
      <c r="F977" s="61"/>
    </row>
    <row r="978" spans="6:6" ht="14.25" customHeight="1">
      <c r="F978" s="61"/>
    </row>
    <row r="979" spans="6:6" ht="14.25" customHeight="1">
      <c r="F979" s="61"/>
    </row>
    <row r="980" spans="6:6" ht="14.25" customHeight="1">
      <c r="F980" s="61"/>
    </row>
    <row r="981" spans="6:6" ht="14.25" customHeight="1">
      <c r="F981" s="61"/>
    </row>
    <row r="982" spans="6:6" ht="14.25" customHeight="1">
      <c r="F982" s="61"/>
    </row>
    <row r="983" spans="6:6" ht="14.25" customHeight="1">
      <c r="F983" s="61"/>
    </row>
    <row r="984" spans="6:6" ht="14.25" customHeight="1">
      <c r="F984" s="61"/>
    </row>
    <row r="985" spans="6:6" ht="14.25" customHeight="1">
      <c r="F985" s="61"/>
    </row>
    <row r="986" spans="6:6" ht="14.25" customHeight="1">
      <c r="F986" s="61"/>
    </row>
    <row r="987" spans="6:6" ht="14.25" customHeight="1">
      <c r="F987" s="61"/>
    </row>
    <row r="988" spans="6:6" ht="14.25" customHeight="1">
      <c r="F988" s="61"/>
    </row>
    <row r="989" spans="6:6" ht="14.25" customHeight="1">
      <c r="F989" s="61"/>
    </row>
    <row r="990" spans="6:6" ht="14.25" customHeight="1">
      <c r="F990" s="61"/>
    </row>
    <row r="991" spans="6:6" ht="14.25" customHeight="1">
      <c r="F991" s="61"/>
    </row>
    <row r="992" spans="6:6" ht="14.25" customHeight="1">
      <c r="F992" s="61"/>
    </row>
    <row r="993" spans="6:6" ht="14.25" customHeight="1">
      <c r="F993" s="61"/>
    </row>
    <row r="994" spans="6:6" ht="14.25" customHeight="1">
      <c r="F994" s="61"/>
    </row>
    <row r="995" spans="6:6" ht="14.25" customHeight="1">
      <c r="F995" s="61"/>
    </row>
    <row r="996" spans="6:6" ht="14.25" customHeight="1">
      <c r="F996" s="61"/>
    </row>
    <row r="997" spans="6:6" ht="14.25" customHeight="1">
      <c r="F997" s="61"/>
    </row>
    <row r="998" spans="6:6" ht="14.25" customHeight="1">
      <c r="F998" s="61"/>
    </row>
    <row r="999" spans="6:6" ht="14.25" customHeight="1">
      <c r="F999" s="61"/>
    </row>
    <row r="1000" spans="6:6" ht="14.25" customHeight="1">
      <c r="F1000" s="6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OctSheet-STI</vt:lpstr>
      <vt:lpstr>OctSheet-Leq</vt:lpstr>
      <vt:lpstr>Formatted RTA for comparison</vt:lpstr>
      <vt:lpstr>Level 1 RTA RAW</vt:lpstr>
      <vt:lpstr>Level 4 RTA RAW</vt:lpstr>
      <vt:lpstr>Level 6 RTA RAW</vt:lpstr>
      <vt:lpstr>Level 1 STI RAW</vt:lpstr>
      <vt:lpstr>Level 4 STI RAW</vt:lpstr>
      <vt:lpstr>Level 6 STI RAW</vt:lpstr>
      <vt:lpstr>'OctSheet-STI'!strtFooter</vt:lpstr>
      <vt:lpstr>'OctSheet-Leq'!strtZone1FirstRow</vt:lpstr>
      <vt:lpstr>'OctSheet-STI'!strtZone1FirstRow</vt:lpstr>
      <vt:lpstr>'OctSheet-STI'!strtZone1LastRow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 Garcia</dc:creator>
  <cp:lastModifiedBy>Lou Garcia</cp:lastModifiedBy>
  <dcterms:created xsi:type="dcterms:W3CDTF">2021-05-01T16:54:02Z</dcterms:created>
  <dcterms:modified xsi:type="dcterms:W3CDTF">2024-01-17T15:56:26Z</dcterms:modified>
</cp:coreProperties>
</file>